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<sst xmlns="http://schemas.openxmlformats.org/spreadsheetml/2006/main" xmlns:r="http://schemas.openxmlformats.org/officeDocument/2006/relationships" count="540" uniqueCount="540">
  <si>
    <t>組合等が起こした地方債の元利償還金に対する負担金等</t>
  </si>
  <si>
    <t>一時借入金の利子</t>
    <rPh sb="0" eb="2">
      <t>イチジ</t>
    </rPh>
    <rPh sb="2" eb="5">
      <t>カリイレキン</t>
    </rPh>
    <rPh sb="6" eb="8">
      <t>リシ</t>
    </rPh>
    <phoneticPr fontId="32"/>
  </si>
  <si>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</si>
  <si>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</si>
  <si>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</si>
  <si>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</si>
  <si>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</si>
  <si>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</si>
  <si>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</si>
  <si>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</si>
  <si>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</si>
  <si>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</si>
  <si>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</si>
  <si>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</si>
  <si>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</si>
  <si>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満期一括償還地方債の一年当たりの元金償還金に相当するもの
（年度割相当額）</t>
  </si>
  <si>
    <t>減債基金積立相当額</t>
    <rPh sb="0" eb="2">
      <t>ゲンサイ</t>
    </rPh>
    <rPh sb="2" eb="4">
      <t>キキン</t>
    </rPh>
    <rPh sb="4" eb="6">
      <t>ツミタテ</t>
    </rPh>
    <rPh sb="6" eb="9">
      <t>ソウトウガク</t>
    </rPh>
    <phoneticPr fontId="33"/>
  </si>
  <si>
    <t>※令和3年度中に市町村合併した団体で、合併前の団体ごとの決算に基づく連結実質赤字比率を算出していない団体については、グラフを表記しない。</t>
    <rPh sb="1" eb="3">
      <t>レイワ</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</si>
  <si>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</si>
  <si>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</si>
  <si>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</si>
  <si>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</si>
  <si>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</si>
  <si>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</si>
  <si>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</si>
  <si>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</si>
  <si>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</si>
  <si>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</si>
  <si>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</si>
  <si>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</si>
  <si>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</si>
  <si>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</si>
  <si>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</si>
  <si>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</si>
  <si>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</si>
  <si>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</si>
  <si>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</si>
  <si>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3"/>
  </si>
  <si>
    <t>債務負担行為に基づく支出額</t>
  </si>
  <si>
    <t>対比（差引）</t>
    <rPh sb="0" eb="2">
      <t>タイヒ</t>
    </rPh>
    <rPh sb="3" eb="5">
      <t>サシヒキ</t>
    </rPh>
    <phoneticPr fontId="5"/>
  </si>
  <si>
    <t>基準財政需要額算入見込額</t>
  </si>
  <si>
    <t>利子割交付金</t>
  </si>
  <si>
    <t>労働費</t>
  </si>
  <si>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33"/>
  </si>
  <si>
    <t>増減率  (％)</t>
    <rPh sb="0" eb="2">
      <t>ゾウゲン</t>
    </rPh>
    <rPh sb="2" eb="3">
      <t>リツ</t>
    </rPh>
    <phoneticPr fontId="5"/>
  </si>
  <si>
    <t>一時借入金の利子</t>
  </si>
  <si>
    <t>※2　減債基金
　　積立状況等</t>
    <rPh sb="3" eb="5">
      <t>ゲンサイ</t>
    </rPh>
    <rPh sb="5" eb="7">
      <t>キキン</t>
    </rPh>
    <rPh sb="10" eb="12">
      <t>ツミタテ</t>
    </rPh>
    <rPh sb="12" eb="14">
      <t>ジョウキョウ</t>
    </rPh>
    <rPh sb="14" eb="15">
      <t>トウ</t>
    </rPh>
    <phoneticPr fontId="5"/>
  </si>
  <si>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</si>
  <si>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</si>
  <si>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</si>
  <si>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</si>
  <si>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</si>
  <si>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</si>
  <si>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</si>
  <si>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黒字額</t>
    <rPh sb="0" eb="2">
      <t>クロジ</t>
    </rPh>
    <rPh sb="2" eb="3">
      <t>ガク</t>
    </rPh>
    <phoneticPr fontId="34"/>
  </si>
  <si>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</si>
  <si>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</si>
  <si>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</si>
  <si>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</si>
  <si>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</si>
  <si>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※1 令和3年度中に市町村合併した団体で、合併前の団体ごとの決算に基づく実質公債費比率を算出していない団体については、グラフを表記しない。</t>
    <rPh sb="3" eb="5">
      <t>レイワ</t>
    </rPh>
    <phoneticPr fontId="5"/>
  </si>
  <si>
    <t>※令和3年度中に市町村合併した団体で、合併前の団体ごとの決算に基づく実質公債費比率を算出していない団体については、グラフを表記しない。</t>
    <rPh sb="1" eb="3">
      <t>レイワ</t>
    </rPh>
    <phoneticPr fontId="5"/>
  </si>
  <si>
    <r>
      <t>減債基金残高</t>
    </r>
    <r>
      <rPr>
        <sz val="11"/>
        <color theme="1"/>
        <rFont val="ＭＳ ゴシック"/>
      </rPr>
      <t>（注）</t>
    </r>
    <rPh sb="4" eb="6">
      <t>ザンダカ</t>
    </rPh>
    <rPh sb="7" eb="8">
      <t>チュウ</t>
    </rPh>
    <phoneticPr fontId="33"/>
  </si>
  <si>
    <t>一般会計等に係る地方債の現在高</t>
  </si>
  <si>
    <t>人口密度 (人/k㎡)</t>
    <rPh sb="0" eb="2">
      <t>ジンコウ</t>
    </rPh>
    <rPh sb="2" eb="4">
      <t>ミツド</t>
    </rPh>
    <phoneticPr fontId="5"/>
  </si>
  <si>
    <t>公営企業債等繰入見込額</t>
  </si>
  <si>
    <t>財源超過</t>
    <rPh sb="0" eb="2">
      <t>ザイゲン</t>
    </rPh>
    <rPh sb="2" eb="4">
      <t>チョウカ</t>
    </rPh>
    <phoneticPr fontId="5"/>
  </si>
  <si>
    <t>組合等負担等見込額</t>
  </si>
  <si>
    <t>設立法人等の負債額等負担見込額</t>
  </si>
  <si>
    <t>退職手当負担見込額</t>
  </si>
  <si>
    <t>　自動車税減収補塡特例交付金</t>
    <rPh sb="7" eb="9">
      <t>ホテン</t>
    </rPh>
    <rPh sb="13" eb="14">
      <t>キン</t>
    </rPh>
    <phoneticPr fontId="35"/>
  </si>
  <si>
    <t>利子補給に係るもの</t>
  </si>
  <si>
    <t>うち、健全化法施行規則附則第三条に係る負担見込額</t>
  </si>
  <si>
    <r>
      <t>(※</t>
    </r>
    <r>
      <rPr>
        <sz val="9"/>
        <color indexed="8"/>
        <rFont val="ＭＳ ゴシック"/>
      </rPr>
      <t>3)</t>
    </r>
  </si>
  <si>
    <t>当該団体(円)</t>
  </si>
  <si>
    <t>※令和3年度中に市町村合併した団体で、合併前の団体ごとの決算に基づく将来負担比率を算出していない団体については、グラフを表記しない。</t>
    <rPh sb="1" eb="3">
      <t>レイワ</t>
    </rPh>
    <phoneticPr fontId="5"/>
  </si>
  <si>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</si>
  <si>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</si>
  <si>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</si>
  <si>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</si>
  <si>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</si>
  <si>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</si>
  <si>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</si>
  <si>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</si>
  <si>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</si>
  <si>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</si>
  <si>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</si>
  <si>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</si>
  <si>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</si>
  <si>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2"/>
  </si>
  <si>
    <t>充当可能特定歳入</t>
  </si>
  <si>
    <t>第3次</t>
    <rPh sb="0" eb="1">
      <t>ダイ</t>
    </rPh>
    <rPh sb="2" eb="3">
      <t>ジ</t>
    </rPh>
    <phoneticPr fontId="5"/>
  </si>
  <si>
    <t>将来負担比率の分子</t>
  </si>
  <si>
    <t xml:space="preserve"> </t>
  </si>
  <si>
    <t>▲ 1.07</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</si>
  <si>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</si>
  <si>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</si>
  <si>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</si>
  <si>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</si>
  <si>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</si>
  <si>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</si>
  <si>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</si>
  <si>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</si>
  <si>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</si>
  <si>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基金残高合計</t>
    <rPh sb="0" eb="2">
      <t>キキン</t>
    </rPh>
    <rPh sb="2" eb="4">
      <t>ザンダカ</t>
    </rPh>
    <rPh sb="4" eb="6">
      <t>ゴウケイ</t>
    </rPh>
    <phoneticPr fontId="5"/>
  </si>
  <si>
    <t>基準財政需要額</t>
  </si>
  <si>
    <t>組合等名</t>
  </si>
  <si>
    <t>令和2年度(千円)</t>
    <rPh sb="0" eb="2">
      <t>レイワ</t>
    </rPh>
    <rPh sb="3" eb="5">
      <t>ネンド</t>
    </rPh>
    <rPh sb="6" eb="8">
      <t>センエン</t>
    </rPh>
    <phoneticPr fontId="5"/>
  </si>
  <si>
    <t>実質単年度収支</t>
    <rPh sb="0" eb="2">
      <t>ジッシツ</t>
    </rPh>
    <rPh sb="2" eb="5">
      <t>タンネンド</t>
    </rPh>
    <rPh sb="5" eb="7">
      <t>シュウシ</t>
    </rPh>
    <phoneticPr fontId="34"/>
  </si>
  <si>
    <t>赤字額</t>
    <rPh sb="0" eb="2">
      <t>アカジ</t>
    </rPh>
    <rPh sb="2" eb="3">
      <t>ガク</t>
    </rPh>
    <phoneticPr fontId="34"/>
  </si>
  <si>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</si>
  <si>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6"/>
  </si>
  <si>
    <t>算入公債費等</t>
    <rPh sb="0" eb="2">
      <t>サンニュウ</t>
    </rPh>
    <rPh sb="2" eb="6">
      <t>コウサイヒトウ</t>
    </rPh>
    <phoneticPr fontId="34"/>
  </si>
  <si>
    <t>岳南排水路管理組合</t>
    <rPh sb="0" eb="2">
      <t>ガクナン</t>
    </rPh>
    <rPh sb="2" eb="5">
      <t>ハイスイロ</t>
    </rPh>
    <rPh sb="5" eb="7">
      <t>カンリ</t>
    </rPh>
    <rPh sb="7" eb="9">
      <t>クミアイ</t>
    </rPh>
    <phoneticPr fontId="37"/>
  </si>
  <si>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</si>
  <si>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</si>
  <si>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</si>
  <si>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</si>
  <si>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</si>
  <si>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</si>
  <si>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</si>
  <si>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</si>
  <si>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</si>
  <si>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</si>
  <si>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</si>
  <si>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</si>
  <si>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令和元年度</t>
    <rPh sb="0" eb="2">
      <t>レイワ</t>
    </rPh>
    <rPh sb="2" eb="4">
      <t>ガンネン</t>
    </rPh>
    <rPh sb="4" eb="5">
      <t>ド</t>
    </rPh>
    <phoneticPr fontId="5"/>
  </si>
  <si>
    <t>その他特定目的基金</t>
  </si>
  <si>
    <t>令和2年度　財政状況資料集</t>
  </si>
  <si>
    <t>1-4</t>
  </si>
  <si>
    <t xml:space="preserve"> H28</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</si>
  <si>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</si>
  <si>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</si>
  <si>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</si>
  <si>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いわゆる五省協定等に係るもの</t>
    <rPh sb="4" eb="6">
      <t>ゴショウ</t>
    </rPh>
    <rPh sb="6" eb="9">
      <t>キョウテイトウ</t>
    </rPh>
    <rPh sb="10" eb="11">
      <t>カカ</t>
    </rPh>
    <phoneticPr fontId="32"/>
  </si>
  <si>
    <t>-</t>
  </si>
  <si>
    <t>静岡県</t>
  </si>
  <si>
    <t>地方道路公社に係る将来負担額</t>
    <rPh sb="0" eb="2">
      <t>チホウ</t>
    </rPh>
    <rPh sb="2" eb="4">
      <t>ドウロ</t>
    </rPh>
    <rPh sb="4" eb="6">
      <t>コウシャ</t>
    </rPh>
    <rPh sb="7" eb="8">
      <t>カカ</t>
    </rPh>
    <rPh sb="9" eb="11">
      <t>ショウライ</t>
    </rPh>
    <rPh sb="11" eb="14">
      <t>フタンガク</t>
    </rPh>
    <phoneticPr fontId="32"/>
  </si>
  <si>
    <t>市町村類型</t>
  </si>
  <si>
    <t>Ⅲ－２</t>
  </si>
  <si>
    <t>指定団体等の指定状況</t>
  </si>
  <si>
    <t>歳出総額</t>
  </si>
  <si>
    <t>ゴルフ場利用税交付金</t>
  </si>
  <si>
    <t>寄附金</t>
  </si>
  <si>
    <t>令和元年度(千円)</t>
    <rPh sb="0" eb="2">
      <t>レイワ</t>
    </rPh>
    <rPh sb="2" eb="4">
      <t>ガンネン</t>
    </rPh>
    <rPh sb="4" eb="5">
      <t>ド</t>
    </rPh>
    <rPh sb="6" eb="8">
      <t>センエン</t>
    </rPh>
    <phoneticPr fontId="5"/>
  </si>
  <si>
    <t>令和2年度(千円･％)</t>
    <rPh sb="0" eb="2">
      <t>レイワ</t>
    </rPh>
    <rPh sb="3" eb="5">
      <t>ネンド</t>
    </rPh>
    <rPh sb="6" eb="8">
      <t>センエン</t>
    </rPh>
    <phoneticPr fontId="5"/>
  </si>
  <si>
    <t>第1次</t>
    <rPh sb="0" eb="1">
      <t>ダイ</t>
    </rPh>
    <rPh sb="2" eb="3">
      <t>ジ</t>
    </rPh>
    <phoneticPr fontId="5"/>
  </si>
  <si>
    <t>※1：経常収支比率の( )内の数値は、令和元年度は「減収補塡債（特例分）」及び「臨時財政対策債」を、令和2年度は「減収補塡債（特例分）」「猶予特例債」及び「臨時財政対策債」を除いて算出したものである。</t>
  </si>
  <si>
    <t>充当一般財源等</t>
  </si>
  <si>
    <t>令和元年度(千円･％)</t>
    <rPh sb="0" eb="2">
      <t>レイワ</t>
    </rPh>
    <rPh sb="2" eb="4">
      <t>ガンネン</t>
    </rPh>
    <rPh sb="4" eb="5">
      <t>ド</t>
    </rPh>
    <rPh sb="6" eb="8">
      <t>センエン</t>
    </rPh>
    <phoneticPr fontId="5"/>
  </si>
  <si>
    <t>※7：人口については、調査対象年度の1月1日現在の住民基本台帳に登載されている人口に基づいている。</t>
    <rPh sb="13" eb="15">
      <t>タイショウ</t>
    </rPh>
    <rPh sb="27" eb="29">
      <t>キホン</t>
    </rPh>
    <rPh sb="42" eb="43">
      <t>モト</t>
    </rPh>
    <phoneticPr fontId="35"/>
  </si>
  <si>
    <t>歳入総額</t>
  </si>
  <si>
    <t>準元利償還金</t>
    <rPh sb="0" eb="1">
      <t>ジュン</t>
    </rPh>
    <rPh sb="1" eb="3">
      <t>ガンリ</t>
    </rPh>
    <rPh sb="3" eb="6">
      <t>ショウカンキン</t>
    </rPh>
    <phoneticPr fontId="32"/>
  </si>
  <si>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</si>
  <si>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</si>
  <si>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</si>
  <si>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</si>
  <si>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 0.55</t>
  </si>
  <si>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</si>
  <si>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</si>
  <si>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</si>
  <si>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将来負担比率</t>
    <rPh sb="0" eb="2">
      <t>ショウライ</t>
    </rPh>
    <rPh sb="2" eb="4">
      <t>フタン</t>
    </rPh>
    <rPh sb="4" eb="6">
      <t>ヒリツ</t>
    </rPh>
    <phoneticPr fontId="36"/>
  </si>
  <si>
    <t>富士宮市</t>
  </si>
  <si>
    <t>PFI事業に係るもの</t>
    <rPh sb="3" eb="5">
      <t>ジギョウ</t>
    </rPh>
    <rPh sb="6" eb="7">
      <t>カカ</t>
    </rPh>
    <phoneticPr fontId="32"/>
  </si>
  <si>
    <t>地方特例交付金</t>
  </si>
  <si>
    <t>令和元年度</t>
    <rPh sb="0" eb="2">
      <t>レイワ</t>
    </rPh>
    <rPh sb="2" eb="3">
      <t>ガン</t>
    </rPh>
    <rPh sb="3" eb="5">
      <t>ネンド</t>
    </rPh>
    <phoneticPr fontId="5"/>
  </si>
  <si>
    <t>地方交付税種地</t>
    <rPh sb="0" eb="2">
      <t>チホウ</t>
    </rPh>
    <rPh sb="2" eb="5">
      <t>コウフゼイ</t>
    </rPh>
    <rPh sb="5" eb="6">
      <t>シュ</t>
    </rPh>
    <rPh sb="6" eb="7">
      <t>チ</t>
    </rPh>
    <phoneticPr fontId="5"/>
  </si>
  <si>
    <t>会計名</t>
    <rPh sb="0" eb="2">
      <t>カイケイ</t>
    </rPh>
    <rPh sb="2" eb="3">
      <t>メイ</t>
    </rPh>
    <phoneticPr fontId="5"/>
  </si>
  <si>
    <t>(Ｅ)</t>
  </si>
  <si>
    <t>歳入歳出差引</t>
  </si>
  <si>
    <t>　　(※1)</t>
  </si>
  <si>
    <t>首都</t>
    <rPh sb="0" eb="2">
      <t>シュト</t>
    </rPh>
    <phoneticPr fontId="5"/>
  </si>
  <si>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</si>
  <si>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</si>
  <si>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</si>
  <si>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</si>
  <si>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</si>
  <si>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</si>
  <si>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</si>
  <si>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2"/>
  </si>
  <si>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</si>
  <si>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</si>
  <si>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</si>
  <si>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参考</t>
    <rPh sb="0" eb="2">
      <t>サンコウ</t>
    </rPh>
    <phoneticPr fontId="5"/>
  </si>
  <si>
    <t>○</t>
  </si>
  <si>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</si>
  <si>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</si>
  <si>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</si>
  <si>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</si>
  <si>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積立金</t>
  </si>
  <si>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</si>
  <si>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</si>
  <si>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</si>
  <si>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</si>
  <si>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-2.0</t>
  </si>
  <si>
    <t>資金不足
比率</t>
    <rPh sb="0" eb="2">
      <t>シキン</t>
    </rPh>
    <rPh sb="2" eb="4">
      <t>フソク</t>
    </rPh>
    <rPh sb="5" eb="7">
      <t>ヒリツ</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</si>
  <si>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</si>
  <si>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</si>
  <si>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</si>
  <si>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</si>
  <si>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</si>
  <si>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</si>
  <si>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</si>
  <si>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令03.01.01(人)</t>
    <rPh sb="0" eb="1">
      <t>レイ</t>
    </rPh>
    <phoneticPr fontId="5"/>
  </si>
  <si>
    <t>一般会計等の財政状況（単位：百万円）</t>
    <rPh sb="0" eb="2">
      <t>イッパン</t>
    </rPh>
    <rPh sb="2" eb="4">
      <t>カイケイ</t>
    </rPh>
    <rPh sb="4" eb="5">
      <t>トウ</t>
    </rPh>
    <rPh sb="6" eb="8">
      <t>ザイセイ</t>
    </rPh>
    <rPh sb="8" eb="10">
      <t>ジョウキョウ</t>
    </rPh>
    <phoneticPr fontId="32"/>
  </si>
  <si>
    <t>平成27年国調</t>
    <rPh sb="0" eb="2">
      <t>ヘイセイ</t>
    </rPh>
    <rPh sb="4" eb="5">
      <t>ネン</t>
    </rPh>
    <rPh sb="5" eb="6">
      <t>コク</t>
    </rPh>
    <rPh sb="6" eb="7">
      <t>チョウ</t>
    </rPh>
    <phoneticPr fontId="5"/>
  </si>
  <si>
    <t>国営土地改良事業に係るもの</t>
    <rPh sb="0" eb="2">
      <t>コクエイ</t>
    </rPh>
    <rPh sb="2" eb="4">
      <t>トチ</t>
    </rPh>
    <rPh sb="4" eb="6">
      <t>カイリョウ</t>
    </rPh>
    <rPh sb="6" eb="8">
      <t>ジギョウ</t>
    </rPh>
    <rPh sb="9" eb="10">
      <t>カカ</t>
    </rPh>
    <phoneticPr fontId="32"/>
  </si>
  <si>
    <t>平成22年国調</t>
    <rPh sb="4" eb="5">
      <t>ネン</t>
    </rPh>
    <rPh sb="5" eb="6">
      <t>コク</t>
    </rPh>
    <rPh sb="6" eb="7">
      <t>チョウ</t>
    </rPh>
    <phoneticPr fontId="5"/>
  </si>
  <si>
    <t>一時借入金利子</t>
  </si>
  <si>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</si>
  <si>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</si>
  <si>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</si>
  <si>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</si>
  <si>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</si>
  <si>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</si>
  <si>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</si>
  <si>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 xml:space="preserve">充当可能基金 </t>
    <rPh sb="0" eb="2">
      <t>ジュウトウ</t>
    </rPh>
    <rPh sb="2" eb="4">
      <t>カノウ</t>
    </rPh>
    <rPh sb="4" eb="6">
      <t>キキン</t>
    </rPh>
    <phoneticPr fontId="32"/>
  </si>
  <si>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</si>
  <si>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</si>
  <si>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</si>
  <si>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</si>
  <si>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令02.01.01(人)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</si>
  <si>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</si>
  <si>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</si>
  <si>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</si>
  <si>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</si>
  <si>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-0.8</t>
  </si>
  <si>
    <t>標準税収入額等</t>
  </si>
  <si>
    <t>面積 (k㎡)</t>
    <rPh sb="0" eb="2">
      <t>メンセキ</t>
    </rPh>
    <phoneticPr fontId="5"/>
  </si>
  <si>
    <t xml:space="preserve"> H29</t>
  </si>
  <si>
    <t>経常経費充当一般財源等</t>
    <rPh sb="0" eb="2">
      <t>ケイジョウ</t>
    </rPh>
    <rPh sb="2" eb="4">
      <t>ケイヒ</t>
    </rPh>
    <rPh sb="4" eb="6">
      <t>ジュウトウ</t>
    </rPh>
    <rPh sb="6" eb="8">
      <t>イッパン</t>
    </rPh>
    <rPh sb="8" eb="10">
      <t>ザイゲン</t>
    </rPh>
    <rPh sb="10" eb="11">
      <t>トウ</t>
    </rPh>
    <phoneticPr fontId="38"/>
  </si>
  <si>
    <t>令和2年度</t>
    <rPh sb="0" eb="2">
      <t>レイワ</t>
    </rPh>
    <rPh sb="3" eb="5">
      <t>ネンド</t>
    </rPh>
    <phoneticPr fontId="36"/>
  </si>
  <si>
    <t>歳入一般財源等</t>
    <rPh sb="0" eb="2">
      <t>サイニュウ</t>
    </rPh>
    <rPh sb="2" eb="4">
      <t>イッパン</t>
    </rPh>
    <rPh sb="4" eb="6">
      <t>ザイゲン</t>
    </rPh>
    <rPh sb="6" eb="7">
      <t>トウ</t>
    </rPh>
    <phoneticPr fontId="38"/>
  </si>
  <si>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</si>
  <si>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</si>
  <si>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</si>
  <si>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</si>
  <si>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</si>
  <si>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</si>
  <si>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</si>
  <si>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</si>
  <si>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</si>
  <si>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</si>
  <si>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</si>
  <si>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</si>
  <si>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</si>
  <si>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</si>
  <si>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</si>
  <si>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</si>
  <si>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</si>
  <si>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</si>
  <si>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</si>
  <si>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</si>
  <si>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</si>
  <si>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</si>
  <si>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</si>
  <si>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</si>
  <si>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</si>
  <si>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</si>
  <si>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</si>
  <si>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</si>
  <si>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</si>
  <si>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8"/>
  </si>
  <si>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</si>
  <si>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2"/>
  </si>
  <si>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</si>
  <si>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8"/>
  </si>
  <si>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</si>
  <si>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</si>
  <si>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</si>
  <si>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</si>
  <si>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</si>
  <si>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</si>
  <si>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</si>
  <si>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</si>
  <si>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</si>
  <si>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</si>
  <si>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</si>
  <si>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</si>
  <si>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</si>
  <si>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介護保険事業特別会計</t>
  </si>
  <si>
    <t>　前年度繰上充用金</t>
  </si>
  <si>
    <t>項番</t>
    <rPh sb="0" eb="2">
      <t>コウバン</t>
    </rPh>
    <phoneticPr fontId="5"/>
  </si>
  <si>
    <t>団体名</t>
    <rPh sb="0" eb="2">
      <t>ダンタイ</t>
    </rPh>
    <phoneticPr fontId="5"/>
  </si>
  <si>
    <t>令和2年度</t>
  </si>
  <si>
    <t>（注釈）</t>
    <rPh sb="1" eb="3">
      <t>チュウシャク</t>
    </rPh>
    <phoneticPr fontId="5"/>
  </si>
  <si>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</si>
  <si>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9"/>
  </si>
  <si>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</si>
  <si>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</si>
  <si>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</si>
  <si>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</si>
  <si>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</si>
  <si>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</si>
  <si>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静岡県富士宮市</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</si>
  <si>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</si>
  <si>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</si>
  <si>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</si>
  <si>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</si>
  <si>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</si>
  <si>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6"/>
  </si>
  <si>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</si>
  <si>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</si>
  <si>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</si>
  <si>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</si>
  <si>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</si>
  <si>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</si>
  <si>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</si>
  <si>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</si>
  <si>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</si>
  <si>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</si>
  <si>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</si>
  <si>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</si>
  <si>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</si>
  <si>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</si>
  <si>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</si>
  <si>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</si>
  <si>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</si>
  <si>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</si>
  <si>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</si>
  <si>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2"/>
  </si>
  <si>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</si>
  <si>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</si>
  <si>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</si>
  <si>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</si>
  <si>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</si>
  <si>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</si>
  <si>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</si>
  <si>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</si>
  <si>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</si>
  <si>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</si>
  <si>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</si>
  <si>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</si>
  <si>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</si>
  <si>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</si>
  <si>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</si>
  <si>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特別地方消費税交付金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</si>
  <si>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</si>
  <si>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　　　うち純固定資産税</t>
  </si>
  <si>
    <t>土木費</t>
  </si>
  <si>
    <t>公債費に準ずる債務負担行為に係るもの</t>
  </si>
  <si>
    <t>自動車取得税交付金</t>
  </si>
  <si>
    <t>消防費</t>
  </si>
  <si>
    <t>　　市町村たばこ税</t>
  </si>
  <si>
    <t>下水道事業会計</t>
  </si>
  <si>
    <t>教育費</t>
  </si>
  <si>
    <t>自動車税環境性能割交付金</t>
  </si>
  <si>
    <t>　　鉱産税</t>
  </si>
  <si>
    <t>災害復旧費</t>
  </si>
  <si>
    <t>法人事業税交付金</t>
  </si>
  <si>
    <t>　　特別土地保有税</t>
  </si>
  <si>
    <t>企業債
（地方債）
現在高</t>
  </si>
  <si>
    <t>公債費</t>
  </si>
  <si>
    <t>諸支出金</t>
    <rPh sb="3" eb="4">
      <t>キン</t>
    </rPh>
    <phoneticPr fontId="38"/>
  </si>
  <si>
    <t>　個人住民税減収補塡特例交付金</t>
  </si>
  <si>
    <t>目的税</t>
  </si>
  <si>
    <t>前年度繰上充用金</t>
  </si>
  <si>
    <t>　法定目的税</t>
  </si>
  <si>
    <t>経常損益</t>
  </si>
  <si>
    <t>　軽自動車税減収補塡特例交付金</t>
    <rPh sb="8" eb="10">
      <t>ホテン</t>
    </rPh>
    <phoneticPr fontId="35"/>
  </si>
  <si>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</si>
  <si>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</si>
  <si>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</si>
  <si>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</si>
  <si>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</si>
  <si>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</si>
  <si>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</si>
  <si>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</si>
  <si>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</si>
  <si>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</si>
  <si>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</si>
  <si>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6"/>
  </si>
  <si>
    <t>　　水利地益税等</t>
  </si>
  <si>
    <t>義務的経費計</t>
    <rPh sb="0" eb="3">
      <t>ギムテキ</t>
    </rPh>
    <rPh sb="3" eb="5">
      <t>ケイヒ</t>
    </rPh>
    <rPh sb="5" eb="6">
      <t>ケイ</t>
    </rPh>
    <phoneticPr fontId="5"/>
  </si>
  <si>
    <t>　公債費</t>
  </si>
  <si>
    <t>増減率(%)(B)</t>
    <rPh sb="0" eb="3">
      <t>ゾウゲンリツ</t>
    </rPh>
    <phoneticPr fontId="5"/>
  </si>
  <si>
    <t>　震災復興特別交付税</t>
  </si>
  <si>
    <t>債務負担行為</t>
    <rPh sb="0" eb="2">
      <t>サイム</t>
    </rPh>
    <rPh sb="2" eb="4">
      <t>フタン</t>
    </rPh>
    <rPh sb="4" eb="6">
      <t>コウイ</t>
    </rPh>
    <phoneticPr fontId="5"/>
  </si>
  <si>
    <t>旧法による税</t>
  </si>
  <si>
    <t>交通安全対策特別交付金</t>
  </si>
  <si>
    <t>　※一般会計等（純計）は、各会計の相互間の繰入・繰出等の重複を控除したものであり、各会計の合計と一致しない場合がある。</t>
  </si>
  <si>
    <t>合計</t>
  </si>
  <si>
    <t>他会計等
からの
繰入金</t>
  </si>
  <si>
    <t>　うち単独</t>
  </si>
  <si>
    <t>令和2年度</t>
    <rPh sb="0" eb="2">
      <t>レイワ</t>
    </rPh>
    <rPh sb="3" eb="5">
      <t>ネンド</t>
    </rPh>
    <phoneticPr fontId="5"/>
  </si>
  <si>
    <t>　うち元金</t>
  </si>
  <si>
    <t>現年</t>
    <rPh sb="0" eb="1">
      <t>ゲン</t>
    </rPh>
    <rPh sb="1" eb="2">
      <t>ネン</t>
    </rPh>
    <phoneticPr fontId="5"/>
  </si>
  <si>
    <t>都道府県支出金</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</si>
  <si>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</si>
  <si>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</si>
  <si>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</si>
  <si>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</si>
  <si>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</si>
  <si>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</si>
  <si>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</si>
  <si>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</si>
  <si>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</si>
  <si>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繰入金</t>
  </si>
  <si>
    <t>実質収支</t>
    <rPh sb="0" eb="2">
      <t>ジッシツ</t>
    </rPh>
    <rPh sb="2" eb="4">
      <t>シュウシ</t>
    </rPh>
    <phoneticPr fontId="5"/>
  </si>
  <si>
    <t>H29</t>
  </si>
  <si>
    <t>病院</t>
  </si>
  <si>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</si>
  <si>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</si>
  <si>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2"/>
  </si>
  <si>
    <t>財政再生基準</t>
  </si>
  <si>
    <t>再差引収支</t>
    <rPh sb="0" eb="1">
      <t>サイ</t>
    </rPh>
    <rPh sb="1" eb="3">
      <t>サシヒキ</t>
    </rPh>
    <rPh sb="3" eb="5">
      <t>シュウシ</t>
    </rPh>
    <phoneticPr fontId="5"/>
  </si>
  <si>
    <t>下水道</t>
  </si>
  <si>
    <t>加入世帯数(世帯)</t>
  </si>
  <si>
    <t>　繰出金</t>
  </si>
  <si>
    <t>地方債</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</si>
  <si>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</si>
  <si>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2"/>
  </si>
  <si>
    <t>早期健全化基準</t>
  </si>
  <si>
    <t>　積立金</t>
  </si>
  <si>
    <t>　うち減収補塡債(特例分)</t>
    <rPh sb="4" eb="5">
      <t>シュウ</t>
    </rPh>
    <rPh sb="9" eb="10">
      <t>トク</t>
    </rPh>
    <rPh sb="10" eb="11">
      <t>レイ</t>
    </rPh>
    <rPh sb="11" eb="12">
      <t>ブン</t>
    </rPh>
    <phoneticPr fontId="34"/>
  </si>
  <si>
    <t>工業用水道</t>
  </si>
  <si>
    <t>被保険者
1人当り</t>
  </si>
  <si>
    <t>保険税(料)収入額</t>
  </si>
  <si>
    <t>　うち猶予特例債</t>
  </si>
  <si>
    <t>国民健康保険</t>
  </si>
  <si>
    <t>　うち臨時財政対策債</t>
  </si>
  <si>
    <t>歳入合計</t>
  </si>
  <si>
    <t>その他</t>
  </si>
  <si>
    <t>保険給付費</t>
  </si>
  <si>
    <t>普通建設事業費</t>
  </si>
  <si>
    <t>　うち補助</t>
  </si>
  <si>
    <t>実質公債費比率</t>
    <rPh sb="0" eb="2">
      <t>ジッシツ</t>
    </rPh>
    <rPh sb="2" eb="5">
      <t>コウサイヒ</t>
    </rPh>
    <rPh sb="5" eb="7">
      <t>ヒリツ</t>
    </rPh>
    <phoneticPr fontId="36"/>
  </si>
  <si>
    <t>災害復旧事業費</t>
  </si>
  <si>
    <t>失業対策事業費</t>
  </si>
  <si>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</si>
  <si>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</si>
  <si>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歳出</t>
  </si>
  <si>
    <t>形式収支</t>
  </si>
  <si>
    <t>他会計等
からの
繰入金</t>
    <rPh sb="9" eb="11">
      <t>クリイレ</t>
    </rPh>
    <rPh sb="11" eb="12">
      <t>キン</t>
    </rPh>
    <phoneticPr fontId="32"/>
  </si>
  <si>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</si>
  <si>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</si>
  <si>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</si>
  <si>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</si>
  <si>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</si>
  <si>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</si>
  <si>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</si>
  <si>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</si>
  <si>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</si>
  <si>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</si>
  <si>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</si>
  <si>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</si>
  <si>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</si>
  <si>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</si>
  <si>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</si>
  <si>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国民健康保険事業特別会計</t>
  </si>
  <si>
    <t>後期高齢者医療事業特別会計</t>
  </si>
  <si>
    <t>水道事業会計</t>
  </si>
  <si>
    <t>法適用企業</t>
  </si>
  <si>
    <t>病院事業会計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</si>
  <si>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</si>
  <si>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</si>
  <si>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</si>
  <si>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</si>
  <si>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</si>
  <si>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</si>
  <si>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2"/>
  </si>
  <si>
    <t>平成30年度</t>
    <rPh sb="0" eb="2">
      <t>ヘイセイ</t>
    </rPh>
    <rPh sb="4" eb="6">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</si>
  <si>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</si>
  <si>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</si>
  <si>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 xml:space="preserve">債務負担行為に基づく支出予定額 </t>
    <rPh sb="0" eb="2">
      <t>サイム</t>
    </rPh>
    <rPh sb="2" eb="4">
      <t>フタン</t>
    </rPh>
    <rPh sb="4" eb="6">
      <t>コウイ</t>
    </rPh>
    <rPh sb="7" eb="8">
      <t>モト</t>
    </rPh>
    <rPh sb="10" eb="12">
      <t>シシュツ</t>
    </rPh>
    <rPh sb="12" eb="15">
      <t>ヨテイガク</t>
    </rPh>
    <phoneticPr fontId="32"/>
  </si>
  <si>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</si>
  <si>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</si>
  <si>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</si>
  <si>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 R02</t>
  </si>
  <si>
    <t xml:space="preserve">組合等負担等見込額 </t>
    <rPh sb="0" eb="2">
      <t>クミアイ</t>
    </rPh>
    <rPh sb="2" eb="3">
      <t>トウ</t>
    </rPh>
    <rPh sb="3" eb="5">
      <t>フタン</t>
    </rPh>
    <rPh sb="5" eb="6">
      <t>トウ</t>
    </rPh>
    <rPh sb="6" eb="9">
      <t>ミコミガク</t>
    </rPh>
    <phoneticPr fontId="3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</si>
  <si>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</si>
  <si>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</si>
  <si>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</si>
  <si>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</si>
  <si>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</si>
  <si>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</si>
  <si>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</si>
  <si>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</si>
  <si>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32"/>
  </si>
  <si>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</si>
  <si>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2"/>
  </si>
  <si>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</si>
  <si>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</si>
  <si>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</si>
  <si>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</si>
  <si>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</si>
  <si>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</si>
  <si>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6"/>
  </si>
  <si>
    <t>特定財源の額</t>
    <rPh sb="0" eb="2">
      <t>トクテイ</t>
    </rPh>
    <rPh sb="2" eb="4">
      <t>ザイゲン</t>
    </rPh>
    <rPh sb="5" eb="6">
      <t>ガク</t>
    </rPh>
    <phoneticPr fontId="5"/>
  </si>
  <si>
    <t>算入公債費等の額</t>
    <rPh sb="0" eb="2">
      <t>サンニュウ</t>
    </rPh>
    <rPh sb="2" eb="4">
      <t>コウサイ</t>
    </rPh>
    <rPh sb="4" eb="5">
      <t>ヒ</t>
    </rPh>
    <rPh sb="5" eb="6">
      <t>トウ</t>
    </rPh>
    <rPh sb="7" eb="8">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</si>
  <si>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</si>
  <si>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</si>
  <si>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</si>
  <si>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</si>
  <si>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 xml:space="preserve"> H30</t>
  </si>
  <si>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</si>
  <si>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</si>
  <si>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</si>
  <si>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</si>
  <si>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</si>
  <si>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</si>
  <si>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</si>
  <si>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</si>
  <si>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</si>
  <si>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</si>
  <si>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</si>
  <si>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</si>
  <si>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</si>
  <si>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</si>
  <si>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</si>
  <si>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</si>
  <si>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</si>
  <si>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駿豆学園管理組合</t>
    <rPh sb="0" eb="2">
      <t>スンズ</t>
    </rPh>
    <rPh sb="2" eb="4">
      <t>ガクエン</t>
    </rPh>
    <rPh sb="4" eb="6">
      <t>カンリ</t>
    </rPh>
    <rPh sb="6" eb="8">
      <t>クミアイ</t>
    </rPh>
    <phoneticPr fontId="37"/>
  </si>
  <si>
    <t>類似団体平均(円)</t>
    <rPh sb="0" eb="2">
      <t>ルイジ</t>
    </rPh>
    <rPh sb="2" eb="4">
      <t>ダンタイ</t>
    </rPh>
    <rPh sb="4" eb="6">
      <t>ヘイキン</t>
    </rPh>
    <rPh sb="7" eb="8">
      <t>エン</t>
    </rPh>
    <phoneticPr fontId="5"/>
  </si>
  <si>
    <t>(A)-(B)</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</si>
  <si>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</si>
  <si>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</si>
  <si>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</si>
  <si>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H28</t>
  </si>
  <si>
    <t>H30</t>
  </si>
  <si>
    <t>R01</t>
  </si>
  <si>
    <t>R02</t>
  </si>
  <si>
    <t>その他会計（赤字）</t>
  </si>
  <si>
    <t>（百万円）</t>
  </si>
  <si>
    <t>H27末</t>
  </si>
  <si>
    <t>H28末</t>
  </si>
  <si>
    <t>H29末</t>
  </si>
  <si>
    <t>H30末</t>
  </si>
  <si>
    <t>R01末</t>
  </si>
  <si>
    <t>共立蒲原総合病院組合</t>
    <rPh sb="0" eb="2">
      <t>キョウリツ</t>
    </rPh>
    <rPh sb="2" eb="4">
      <t>カンバラ</t>
    </rPh>
    <rPh sb="4" eb="6">
      <t>ソウゴウ</t>
    </rPh>
    <rPh sb="6" eb="8">
      <t>ビョウイン</t>
    </rPh>
    <rPh sb="8" eb="10">
      <t>クミアイ</t>
    </rPh>
    <phoneticPr fontId="37"/>
  </si>
  <si>
    <t>静岡地方税滞納整理機構</t>
    <rPh sb="0" eb="2">
      <t>シズオカ</t>
    </rPh>
    <rPh sb="2" eb="5">
      <t>チホウゼイ</t>
    </rPh>
    <rPh sb="5" eb="7">
      <t>タイノウ</t>
    </rPh>
    <rPh sb="7" eb="9">
      <t>セイリ</t>
    </rPh>
    <rPh sb="9" eb="11">
      <t>キコウ</t>
    </rPh>
    <phoneticPr fontId="37"/>
  </si>
  <si>
    <t>静岡県後期高齢者医療広域連合（普通会計分）</t>
    <rPh sb="0" eb="3">
      <t>シズオカケン</t>
    </rPh>
    <rPh sb="3" eb="5">
      <t>コウキ</t>
    </rPh>
    <rPh sb="5" eb="7">
      <t>コウレイ</t>
    </rPh>
    <rPh sb="7" eb="8">
      <t>シャ</t>
    </rPh>
    <rPh sb="8" eb="10">
      <t>イリョウ</t>
    </rPh>
    <rPh sb="10" eb="12">
      <t>コウイキ</t>
    </rPh>
    <rPh sb="12" eb="14">
      <t>レンゴウ</t>
    </rPh>
    <rPh sb="15" eb="17">
      <t>フツウ</t>
    </rPh>
    <rPh sb="17" eb="19">
      <t>カイケイ</t>
    </rPh>
    <rPh sb="19" eb="20">
      <t>ブン</t>
    </rPh>
    <phoneticPr fontId="37"/>
  </si>
  <si>
    <t>静岡県後期高齢者医療広域連合（事業会計分）</t>
    <rPh sb="15" eb="17">
      <t>ジギョウ</t>
    </rPh>
    <phoneticPr fontId="5"/>
  </si>
  <si>
    <t>富士宮市土地開発公社</t>
  </si>
  <si>
    <t>富士宮市振興公社</t>
  </si>
  <si>
    <t>富士宮市庁舎整備基金</t>
    <rPh sb="0" eb="4">
      <t>フジノミヤシ</t>
    </rPh>
    <rPh sb="4" eb="6">
      <t>チョウシャ</t>
    </rPh>
    <rPh sb="6" eb="8">
      <t>セイビ</t>
    </rPh>
    <rPh sb="8" eb="10">
      <t>キキン</t>
    </rPh>
    <phoneticPr fontId="43"/>
  </si>
  <si>
    <t>富士宮市土地取得基金</t>
    <rPh sb="4" eb="6">
      <t>トチ</t>
    </rPh>
    <rPh sb="6" eb="8">
      <t>シュトク</t>
    </rPh>
    <rPh sb="8" eb="10">
      <t>キキン</t>
    </rPh>
    <phoneticPr fontId="43"/>
  </si>
  <si>
    <t>富士宮市学校施設整備基金</t>
    <rPh sb="4" eb="6">
      <t>ガッコウ</t>
    </rPh>
    <rPh sb="6" eb="8">
      <t>シセツ</t>
    </rPh>
    <rPh sb="8" eb="10">
      <t>セイビ</t>
    </rPh>
    <rPh sb="10" eb="12">
      <t>キキン</t>
    </rPh>
    <phoneticPr fontId="43"/>
  </si>
  <si>
    <t>富士宮市社会福祉施設整備基金</t>
  </si>
  <si>
    <t>富士宮市職員退職手当基金</t>
    <rPh sb="0" eb="4">
      <t>フジノミヤシ</t>
    </rPh>
    <rPh sb="4" eb="6">
      <t>ショクイン</t>
    </rPh>
    <rPh sb="6" eb="8">
      <t>タイショク</t>
    </rPh>
    <rPh sb="8" eb="10">
      <t>テアテ</t>
    </rPh>
    <rPh sb="10" eb="12">
      <t>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</si>
</sst>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81" formatCode="&quot;( &quot;0.0&quot; )&quot;;&quot;( &quot;\-0.0&quot; )&quot;"/>
    <numFmt numFmtId="176" formatCode="&quot;(&quot;0&quot;)&quot;"/>
    <numFmt numFmtId="188" formatCode="#,##0.00;&quot;▲ &quot;#,##0.00"/>
    <numFmt numFmtId="184" formatCode="#,##0.0;&quot;▲ &quot;#,##0.0"/>
    <numFmt numFmtId="190" formatCode="#,##0.0;&quot;△ &quot;#,##0.0"/>
    <numFmt numFmtId="189" formatCode="#,##0.0_ "/>
    <numFmt numFmtId="183" formatCode="#,##0;&quot;▲ &quot;#,##0"/>
    <numFmt numFmtId="187" formatCode="#,##0;&quot;△ &quot;#,##0"/>
    <numFmt numFmtId="178" formatCode="#,##0_ "/>
    <numFmt numFmtId="185" formatCode="0.00;&quot;▲ &quot;0.00"/>
    <numFmt numFmtId="177" formatCode="0.00_ "/>
    <numFmt numFmtId="186" formatCode="0.0;&quot;▲ &quot;0.0"/>
    <numFmt numFmtId="180" formatCode="0.0_ "/>
    <numFmt numFmtId="182" formatCode="0_ "/>
    <numFmt numFmtId="179" formatCode="@&quot; &quot;"/>
  </numFmts>
  <fonts count="44">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11"/>
      <color auto="1"/>
      <name val="ＭＳ Ｐゴシック"/>
      <family val="3"/>
    </font>
    <font>
      <b/>
      <sz val="9"/>
      <color indexed="9"/>
      <name val="ＭＳ ゴシック"/>
      <family val="3"/>
    </font>
    <font>
      <sz val="9"/>
      <color indexed="8"/>
      <name val="ＭＳ ゴシック"/>
      <family val="3"/>
    </font>
    <font>
      <sz val="12"/>
      <color indexed="8"/>
      <name val="ＭＳ Ｐゴシック"/>
      <family val="3"/>
    </font>
    <font>
      <sz val="6"/>
      <color auto="1"/>
      <name val="ＭＳ ゴシック"/>
      <family val="3"/>
    </font>
    <font>
      <b/>
      <sz val="13"/>
      <color indexed="56"/>
      <name val="ＭＳ ゴシック"/>
      <family val="3"/>
    </font>
    <font>
      <sz val="9"/>
      <color auto="1"/>
      <name val="ＭＳ ゴシック"/>
      <family val="3"/>
    </font>
    <font>
      <sz val="11"/>
      <color indexed="8"/>
      <name val="ＭＳ ゴシック"/>
      <family val="3"/>
    </font>
    <font>
      <sz val="11"/>
      <color auto="1"/>
      <name val="ＭＳ ゴシック"/>
      <family val="3"/>
    </font>
    <font>
      <sz val="16"/>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64">
    <xf numFmtId="0" fontId="0" fillId="0" borderId="0" xfId="0">
      <alignment vertical="center"/>
    </xf>
    <xf numFmtId="0" fontId="2" fillId="0" borderId="0" xfId="9" applyFont="1">
      <alignment vertical="center"/>
    </xf>
    <xf numFmtId="49" fontId="2" fillId="0" borderId="0" xfId="9" applyNumberFormat="1" applyFont="1" applyFill="1">
      <alignment vertical="center"/>
    </xf>
    <xf numFmtId="49" fontId="6" fillId="0" borderId="0" xfId="9" applyNumberFormat="1" applyFont="1" applyFill="1" applyAlignment="1">
      <alignment horizontal="center" vertical="center"/>
    </xf>
    <xf numFmtId="0" fontId="7" fillId="0" borderId="0" xfId="9" applyFont="1" applyFill="1">
      <alignment vertical="center"/>
    </xf>
    <xf numFmtId="0" fontId="2" fillId="0" borderId="1" xfId="9" applyFont="1" applyFill="1" applyBorder="1" applyAlignment="1">
      <alignment horizontal="center" vertical="center"/>
    </xf>
    <xf numFmtId="0" fontId="2" fillId="0" borderId="2" xfId="9" applyFont="1" applyFill="1" applyBorder="1" applyAlignment="1">
      <alignment horizontal="center" vertical="center"/>
    </xf>
    <xf numFmtId="0" fontId="2" fillId="0" borderId="3" xfId="9" applyFont="1" applyFill="1" applyBorder="1" applyAlignment="1">
      <alignment horizontal="center" vertical="center"/>
    </xf>
    <xf numFmtId="0" fontId="2" fillId="0" borderId="4" xfId="9" applyFont="1" applyFill="1" applyBorder="1" applyAlignment="1">
      <alignment horizontal="center" vertical="center"/>
    </xf>
    <xf numFmtId="0" fontId="2" fillId="0" borderId="5" xfId="9" applyFont="1" applyFill="1" applyBorder="1" applyAlignment="1">
      <alignment horizontal="center" vertical="center"/>
    </xf>
    <xf numFmtId="0" fontId="2" fillId="0" borderId="6" xfId="9" applyFont="1" applyFill="1" applyBorder="1" applyAlignment="1">
      <alignment horizontal="center" vertical="center"/>
    </xf>
    <xf numFmtId="0" fontId="2" fillId="0" borderId="7" xfId="9" applyFont="1" applyFill="1" applyBorder="1" applyAlignment="1">
      <alignment horizontal="center" vertical="center" wrapText="1"/>
    </xf>
    <xf numFmtId="0" fontId="2" fillId="0" borderId="8" xfId="9" applyFont="1" applyFill="1" applyBorder="1" applyAlignment="1">
      <alignment horizontal="center" vertical="center" wrapText="1"/>
    </xf>
    <xf numFmtId="0" fontId="2" fillId="0" borderId="9" xfId="9" applyFont="1" applyFill="1" applyBorder="1" applyAlignment="1">
      <alignment horizontal="center" vertical="center" wrapText="1"/>
    </xf>
    <xf numFmtId="0" fontId="2" fillId="0" borderId="10" xfId="9" applyFont="1" applyFill="1" applyBorder="1" applyAlignment="1">
      <alignment horizontal="center" vertical="center"/>
    </xf>
    <xf numFmtId="0" fontId="2" fillId="0" borderId="11" xfId="9" applyFont="1" applyFill="1" applyBorder="1" applyAlignment="1">
      <alignment horizontal="center" vertical="center"/>
    </xf>
    <xf numFmtId="0" fontId="2" fillId="0" borderId="12" xfId="9" applyFont="1" applyFill="1" applyBorder="1" applyAlignment="1">
      <alignment horizontal="center" vertical="center" textRotation="255"/>
    </xf>
    <xf numFmtId="0" fontId="2" fillId="0" borderId="8" xfId="9" applyFont="1" applyFill="1" applyBorder="1" applyAlignment="1">
      <alignment horizontal="center" vertical="center" textRotation="255"/>
    </xf>
    <xf numFmtId="0" fontId="2" fillId="0" borderId="9" xfId="9" applyFont="1" applyFill="1" applyBorder="1" applyAlignment="1">
      <alignment horizontal="center" vertical="center" textRotation="255"/>
    </xf>
    <xf numFmtId="0" fontId="2" fillId="0" borderId="8" xfId="9" applyFont="1" applyFill="1" applyBorder="1">
      <alignment vertical="center"/>
    </xf>
    <xf numFmtId="49" fontId="2" fillId="0" borderId="8" xfId="9" applyNumberFormat="1" applyFont="1" applyFill="1" applyBorder="1">
      <alignment vertical="center"/>
    </xf>
    <xf numFmtId="0" fontId="2" fillId="0" borderId="9" xfId="9" applyFont="1" applyFill="1" applyBorder="1">
      <alignment vertical="center"/>
    </xf>
    <xf numFmtId="0" fontId="2" fillId="0" borderId="13" xfId="9" applyFont="1" applyFill="1" applyBorder="1" applyAlignment="1">
      <alignment horizontal="center" vertical="center"/>
    </xf>
    <xf numFmtId="0" fontId="2" fillId="0" borderId="14" xfId="9" applyFont="1" applyFill="1" applyBorder="1" applyAlignment="1">
      <alignment horizontal="center" vertical="center"/>
    </xf>
    <xf numFmtId="0" fontId="2" fillId="0" borderId="15" xfId="9" applyFont="1" applyFill="1" applyBorder="1" applyAlignment="1">
      <alignment horizontal="center" vertical="center"/>
    </xf>
    <xf numFmtId="0" fontId="2" fillId="0" borderId="16" xfId="9" applyFont="1" applyFill="1" applyBorder="1" applyAlignment="1">
      <alignment horizontal="center" vertical="center"/>
    </xf>
    <xf numFmtId="0" fontId="2" fillId="0" borderId="17" xfId="9" applyFont="1" applyFill="1" applyBorder="1" applyAlignment="1">
      <alignment horizontal="center" vertical="center"/>
    </xf>
    <xf numFmtId="0" fontId="2" fillId="0" borderId="18" xfId="9" applyFont="1" applyFill="1" applyBorder="1" applyAlignment="1">
      <alignment horizontal="center" vertical="center"/>
    </xf>
    <xf numFmtId="0" fontId="2" fillId="0" borderId="19" xfId="9" applyFont="1" applyFill="1" applyBorder="1" applyAlignment="1">
      <alignment horizontal="center" vertical="center" wrapText="1"/>
    </xf>
    <xf numFmtId="0" fontId="2" fillId="0" borderId="0" xfId="9" applyFont="1" applyFill="1" applyBorder="1" applyAlignment="1">
      <alignment horizontal="center" vertical="center" wrapText="1"/>
    </xf>
    <xf numFmtId="0" fontId="2" fillId="0" borderId="20" xfId="9" applyFont="1" applyFill="1" applyBorder="1" applyAlignment="1">
      <alignment horizontal="center" vertical="center" wrapText="1"/>
    </xf>
    <xf numFmtId="0" fontId="2" fillId="0" borderId="21" xfId="9" applyFont="1" applyFill="1" applyBorder="1" applyAlignment="1">
      <alignment horizontal="center" vertical="center"/>
    </xf>
    <xf numFmtId="0" fontId="2" fillId="0" borderId="22" xfId="9" applyFont="1" applyFill="1" applyBorder="1" applyAlignment="1">
      <alignment horizontal="center" vertical="center"/>
    </xf>
    <xf numFmtId="0" fontId="2" fillId="0" borderId="23" xfId="9" applyFont="1" applyFill="1" applyBorder="1" applyAlignment="1">
      <alignment horizontal="center" vertical="center" textRotation="255"/>
    </xf>
    <xf numFmtId="0" fontId="2" fillId="0" borderId="0" xfId="9" applyFont="1" applyFill="1" applyBorder="1" applyAlignment="1">
      <alignment horizontal="center" vertical="center" textRotation="255"/>
    </xf>
    <xf numFmtId="0" fontId="2" fillId="0" borderId="20" xfId="9" applyFont="1" applyFill="1" applyBorder="1" applyAlignment="1">
      <alignment horizontal="center" vertical="center" textRotation="255"/>
    </xf>
    <xf numFmtId="0" fontId="2" fillId="0" borderId="0" xfId="9" applyFont="1" applyFill="1" applyBorder="1">
      <alignment vertical="center"/>
    </xf>
    <xf numFmtId="49" fontId="2" fillId="0" borderId="0" xfId="9" applyNumberFormat="1" applyFont="1" applyFill="1" applyBorder="1">
      <alignment vertical="center"/>
    </xf>
    <xf numFmtId="49" fontId="2" fillId="0" borderId="0" xfId="9" applyNumberFormat="1" applyFont="1" applyFill="1" applyBorder="1" applyAlignment="1">
      <alignment horizontal="center" vertical="center"/>
    </xf>
    <xf numFmtId="176" fontId="2" fillId="0" borderId="0" xfId="9" applyNumberFormat="1" applyFont="1" applyFill="1" applyBorder="1" applyAlignment="1" applyProtection="1">
      <alignment horizontal="center" vertical="center" shrinkToFit="1"/>
      <protection hidden="1"/>
    </xf>
    <xf numFmtId="0" fontId="2" fillId="0" borderId="20" xfId="9" applyFont="1" applyFill="1" applyBorder="1">
      <alignment vertical="center"/>
    </xf>
    <xf numFmtId="0" fontId="8" fillId="0" borderId="0" xfId="9" applyFont="1" applyFill="1">
      <alignment vertical="center"/>
    </xf>
    <xf numFmtId="0" fontId="2" fillId="0" borderId="16" xfId="9" applyFont="1" applyFill="1" applyBorder="1" applyAlignment="1">
      <alignment horizontal="center" vertical="center" textRotation="255"/>
    </xf>
    <xf numFmtId="0" fontId="2" fillId="0" borderId="14" xfId="9" applyFont="1" applyFill="1" applyBorder="1" applyAlignment="1">
      <alignment horizontal="center" vertical="center" textRotation="255"/>
    </xf>
    <xf numFmtId="0" fontId="2" fillId="0" borderId="17" xfId="9" applyFont="1" applyFill="1" applyBorder="1" applyAlignment="1">
      <alignment horizontal="center" vertical="center" textRotation="255"/>
    </xf>
    <xf numFmtId="0" fontId="2" fillId="0" borderId="24" xfId="9" applyFont="1" applyFill="1" applyBorder="1" applyAlignment="1">
      <alignment horizontal="center" vertical="center"/>
    </xf>
    <xf numFmtId="0" fontId="2" fillId="0" borderId="25" xfId="9" applyFont="1" applyFill="1" applyBorder="1" applyAlignment="1">
      <alignment horizontal="center" vertical="center"/>
    </xf>
    <xf numFmtId="0" fontId="2" fillId="0" borderId="26" xfId="9" applyFont="1" applyFill="1" applyBorder="1" applyAlignment="1">
      <alignment horizontal="center" vertical="center"/>
    </xf>
    <xf numFmtId="0" fontId="2" fillId="0" borderId="27" xfId="9" applyFont="1" applyFill="1" applyBorder="1" applyAlignment="1">
      <alignment horizontal="center" vertical="center"/>
    </xf>
    <xf numFmtId="0" fontId="2" fillId="0" borderId="28" xfId="9" applyFont="1" applyFill="1" applyBorder="1" applyAlignment="1">
      <alignment horizontal="center" vertical="center"/>
    </xf>
    <xf numFmtId="0" fontId="2" fillId="0" borderId="29" xfId="9" applyFont="1" applyFill="1" applyBorder="1" applyAlignment="1">
      <alignment horizontal="center" vertical="center"/>
    </xf>
    <xf numFmtId="0" fontId="2" fillId="0" borderId="30" xfId="9" applyFont="1" applyFill="1" applyBorder="1" applyAlignment="1">
      <alignment horizontal="center" vertical="center"/>
    </xf>
    <xf numFmtId="0" fontId="2" fillId="0" borderId="31" xfId="9" applyFont="1" applyFill="1" applyBorder="1" applyAlignment="1">
      <alignment horizontal="center" vertical="center"/>
    </xf>
    <xf numFmtId="0" fontId="2" fillId="0" borderId="32" xfId="9" applyFont="1" applyFill="1" applyBorder="1" applyAlignment="1">
      <alignment vertical="center"/>
    </xf>
    <xf numFmtId="0" fontId="2" fillId="0" borderId="33" xfId="9" applyFont="1" applyFill="1" applyBorder="1" applyAlignment="1">
      <alignment vertical="center"/>
    </xf>
    <xf numFmtId="0" fontId="2" fillId="0" borderId="0" xfId="9" applyFont="1" applyFill="1" applyBorder="1" applyAlignment="1">
      <alignment horizontal="center" vertical="center"/>
    </xf>
    <xf numFmtId="0" fontId="9" fillId="0" borderId="0" xfId="9" applyNumberFormat="1" applyFont="1" applyFill="1" applyBorder="1" applyAlignment="1" applyProtection="1">
      <alignment horizontal="left" vertical="center" wrapText="1"/>
      <protection hidden="1"/>
    </xf>
    <xf numFmtId="0" fontId="2" fillId="0" borderId="23" xfId="9" applyFont="1" applyFill="1" applyBorder="1" applyAlignment="1">
      <alignment horizontal="center" vertical="center"/>
    </xf>
    <xf numFmtId="0" fontId="2" fillId="0" borderId="34" xfId="9" applyFont="1" applyFill="1" applyBorder="1" applyAlignment="1">
      <alignment horizontal="center" vertical="center"/>
    </xf>
    <xf numFmtId="0" fontId="2" fillId="0" borderId="35" xfId="9" applyFont="1" applyFill="1" applyBorder="1" applyAlignment="1">
      <alignment vertical="center"/>
    </xf>
    <xf numFmtId="0" fontId="2" fillId="0" borderId="36" xfId="9" applyFont="1" applyFill="1" applyBorder="1" applyAlignment="1">
      <alignment vertical="center"/>
    </xf>
    <xf numFmtId="0" fontId="2" fillId="0" borderId="13" xfId="9" applyFont="1" applyFill="1" applyBorder="1" applyAlignment="1">
      <alignment horizontal="center" vertical="center" wrapText="1"/>
    </xf>
    <xf numFmtId="0" fontId="2" fillId="0" borderId="14" xfId="9" applyFont="1" applyFill="1" applyBorder="1" applyAlignment="1">
      <alignment horizontal="center" vertical="center" wrapText="1"/>
    </xf>
    <xf numFmtId="0" fontId="2" fillId="0" borderId="17" xfId="9" applyFont="1" applyFill="1" applyBorder="1" applyAlignment="1">
      <alignment horizontal="center" vertical="center" wrapText="1"/>
    </xf>
    <xf numFmtId="0" fontId="2" fillId="0" borderId="37" xfId="9" applyFont="1" applyFill="1" applyBorder="1" applyAlignment="1">
      <alignment vertical="center"/>
    </xf>
    <xf numFmtId="0" fontId="2" fillId="0" borderId="38" xfId="9" applyFont="1" applyFill="1" applyBorder="1" applyAlignment="1">
      <alignment vertical="center"/>
    </xf>
    <xf numFmtId="0" fontId="2" fillId="0" borderId="39" xfId="9" applyFont="1" applyFill="1" applyBorder="1" applyAlignment="1">
      <alignment vertical="center"/>
    </xf>
    <xf numFmtId="0" fontId="10" fillId="0" borderId="40" xfId="9" applyFont="1" applyFill="1" applyBorder="1" applyAlignment="1">
      <alignment vertical="center"/>
    </xf>
    <xf numFmtId="0" fontId="10" fillId="0" borderId="26" xfId="10" applyFont="1" applyFill="1" applyBorder="1" applyAlignment="1">
      <alignment vertical="center"/>
    </xf>
    <xf numFmtId="0" fontId="10" fillId="0" borderId="30" xfId="9" applyFont="1" applyFill="1" applyBorder="1" applyAlignment="1">
      <alignment vertical="center"/>
    </xf>
    <xf numFmtId="0" fontId="10" fillId="0" borderId="28" xfId="10" applyFont="1" applyFill="1" applyBorder="1" applyAlignment="1">
      <alignment horizontal="center" vertical="center"/>
    </xf>
    <xf numFmtId="177" fontId="2" fillId="0" borderId="29" xfId="9" applyNumberFormat="1" applyFont="1" applyFill="1" applyBorder="1" applyAlignment="1">
      <alignment horizontal="right" vertical="center" shrinkToFit="1"/>
    </xf>
    <xf numFmtId="178" fontId="2" fillId="0" borderId="29" xfId="9" applyNumberFormat="1" applyFont="1" applyFill="1" applyBorder="1" applyAlignment="1">
      <alignment horizontal="right" vertical="center" shrinkToFit="1"/>
    </xf>
    <xf numFmtId="178" fontId="2" fillId="0" borderId="32" xfId="9" applyNumberFormat="1" applyFont="1" applyFill="1" applyBorder="1" applyAlignment="1">
      <alignment horizontal="right" vertical="center" shrinkToFit="1"/>
    </xf>
    <xf numFmtId="178" fontId="2" fillId="0" borderId="33" xfId="9" applyNumberFormat="1" applyFont="1" applyFill="1" applyBorder="1" applyAlignment="1">
      <alignment horizontal="right" vertical="center"/>
    </xf>
    <xf numFmtId="0" fontId="2" fillId="0" borderId="22" xfId="9" applyFont="1" applyFill="1" applyBorder="1" applyAlignment="1">
      <alignment vertical="center"/>
    </xf>
    <xf numFmtId="0" fontId="10" fillId="0" borderId="22" xfId="9" applyFont="1" applyFill="1" applyBorder="1" applyAlignment="1">
      <alignment vertical="center"/>
    </xf>
    <xf numFmtId="0" fontId="10" fillId="0" borderId="30" xfId="10" applyFont="1" applyFill="1" applyBorder="1" applyAlignment="1">
      <alignment horizontal="center" vertical="center" shrinkToFit="1"/>
    </xf>
    <xf numFmtId="0" fontId="10" fillId="0" borderId="35" xfId="9" applyFont="1" applyFill="1" applyBorder="1" applyAlignment="1">
      <alignment vertical="center"/>
    </xf>
    <xf numFmtId="0" fontId="10" fillId="0" borderId="23" xfId="9" applyFont="1" applyFill="1" applyBorder="1" applyAlignment="1">
      <alignment vertical="center"/>
    </xf>
    <xf numFmtId="0" fontId="10" fillId="0" borderId="33" xfId="10" applyFont="1" applyFill="1" applyBorder="1" applyAlignment="1">
      <alignment horizontal="center" vertical="center" shrinkToFit="1"/>
    </xf>
    <xf numFmtId="178" fontId="2" fillId="0" borderId="35" xfId="9" applyNumberFormat="1" applyFont="1" applyFill="1" applyBorder="1" applyAlignment="1">
      <alignment horizontal="right" vertical="center" shrinkToFit="1"/>
    </xf>
    <xf numFmtId="178" fontId="2" fillId="0" borderId="36" xfId="9" applyNumberFormat="1" applyFont="1" applyFill="1" applyBorder="1" applyAlignment="1">
      <alignment horizontal="right" vertical="center"/>
    </xf>
    <xf numFmtId="0" fontId="10" fillId="0" borderId="23" xfId="10" applyFont="1" applyFill="1" applyBorder="1" applyAlignment="1">
      <alignment horizontal="center" vertical="center" shrinkToFit="1"/>
    </xf>
    <xf numFmtId="0" fontId="10" fillId="0" borderId="36" xfId="10" applyFont="1" applyFill="1" applyBorder="1" applyAlignment="1">
      <alignment horizontal="center" vertical="center" shrinkToFit="1"/>
    </xf>
    <xf numFmtId="178" fontId="2" fillId="0" borderId="37" xfId="9" applyNumberFormat="1" applyFont="1" applyFill="1" applyBorder="1" applyAlignment="1">
      <alignment horizontal="right" vertical="center" shrinkToFit="1"/>
    </xf>
    <xf numFmtId="178" fontId="2" fillId="0" borderId="38" xfId="9" applyNumberFormat="1" applyFont="1" applyFill="1" applyBorder="1" applyAlignment="1">
      <alignment horizontal="right" vertical="center"/>
    </xf>
    <xf numFmtId="0" fontId="2" fillId="0" borderId="41" xfId="9" applyFont="1" applyFill="1" applyBorder="1" applyAlignment="1">
      <alignment vertical="center"/>
    </xf>
    <xf numFmtId="0" fontId="10" fillId="0" borderId="41" xfId="9" applyFont="1" applyFill="1" applyBorder="1" applyAlignment="1">
      <alignment vertical="center"/>
    </xf>
    <xf numFmtId="0" fontId="10" fillId="0" borderId="16" xfId="10" applyFont="1" applyFill="1" applyBorder="1" applyAlignment="1">
      <alignment horizontal="center" vertical="center" shrinkToFit="1"/>
    </xf>
    <xf numFmtId="0" fontId="10" fillId="0" borderId="37" xfId="9" applyFont="1" applyFill="1" applyBorder="1" applyAlignment="1">
      <alignment vertical="center"/>
    </xf>
    <xf numFmtId="0" fontId="10" fillId="0" borderId="16" xfId="9" applyFont="1" applyFill="1" applyBorder="1" applyAlignment="1">
      <alignment vertical="center"/>
    </xf>
    <xf numFmtId="0" fontId="10" fillId="0" borderId="38" xfId="10" applyFont="1" applyFill="1" applyBorder="1" applyAlignment="1">
      <alignment horizontal="center" vertical="center" shrinkToFit="1"/>
    </xf>
    <xf numFmtId="0" fontId="9" fillId="0" borderId="30" xfId="9" applyFont="1" applyFill="1" applyBorder="1" applyAlignment="1">
      <alignment horizontal="center" vertical="center" wrapText="1"/>
    </xf>
    <xf numFmtId="0" fontId="9" fillId="0" borderId="31" xfId="9" applyFont="1" applyFill="1" applyBorder="1" applyAlignment="1">
      <alignment horizontal="center" vertical="center" wrapText="1"/>
    </xf>
    <xf numFmtId="0" fontId="2" fillId="0" borderId="40" xfId="9" applyFont="1" applyFill="1" applyBorder="1" applyAlignment="1">
      <alignment horizontal="center" vertical="center"/>
    </xf>
    <xf numFmtId="0" fontId="2" fillId="0" borderId="42" xfId="9" applyFont="1" applyFill="1" applyBorder="1" applyAlignment="1">
      <alignment horizontal="center" vertical="center"/>
    </xf>
    <xf numFmtId="0" fontId="2" fillId="0" borderId="43" xfId="9" applyFont="1" applyFill="1" applyBorder="1" applyAlignment="1">
      <alignment horizontal="center" vertical="center"/>
    </xf>
    <xf numFmtId="178" fontId="2" fillId="0" borderId="39" xfId="9" applyNumberFormat="1" applyFont="1" applyFill="1" applyBorder="1" applyAlignment="1">
      <alignment horizontal="right" vertical="center" shrinkToFit="1"/>
    </xf>
    <xf numFmtId="179" fontId="2" fillId="0" borderId="33" xfId="9" applyNumberFormat="1" applyFont="1" applyFill="1" applyBorder="1" applyAlignment="1">
      <alignment horizontal="right" vertical="center" shrinkToFit="1"/>
    </xf>
    <xf numFmtId="178" fontId="10" fillId="0" borderId="40" xfId="9" applyNumberFormat="1" applyFont="1" applyFill="1" applyBorder="1" applyAlignment="1">
      <alignment horizontal="right" vertical="center" shrinkToFit="1"/>
    </xf>
    <xf numFmtId="178" fontId="10" fillId="0" borderId="32" xfId="9" applyNumberFormat="1" applyFont="1" applyFill="1" applyBorder="1" applyAlignment="1">
      <alignment horizontal="right" vertical="center" shrinkToFit="1"/>
    </xf>
    <xf numFmtId="179" fontId="10" fillId="0" borderId="30" xfId="9" applyNumberFormat="1" applyFont="1" applyFill="1" applyBorder="1" applyAlignment="1">
      <alignment horizontal="right" vertical="center" shrinkToFit="1"/>
    </xf>
    <xf numFmtId="177" fontId="2" fillId="0" borderId="44" xfId="9" applyNumberFormat="1" applyFont="1" applyFill="1" applyBorder="1" applyAlignment="1">
      <alignment horizontal="right" vertical="center" shrinkToFit="1"/>
    </xf>
    <xf numFmtId="178" fontId="2" fillId="0" borderId="44" xfId="9" applyNumberFormat="1" applyFont="1" applyFill="1" applyBorder="1" applyAlignment="1">
      <alignment horizontal="right" vertical="center" shrinkToFit="1"/>
    </xf>
    <xf numFmtId="0" fontId="9" fillId="0" borderId="23" xfId="9" applyFont="1" applyFill="1" applyBorder="1" applyAlignment="1">
      <alignment horizontal="center" vertical="center" wrapText="1"/>
    </xf>
    <xf numFmtId="0" fontId="9" fillId="0" borderId="34" xfId="9" applyFont="1" applyFill="1" applyBorder="1" applyAlignment="1">
      <alignment horizontal="center" vertical="center" wrapText="1"/>
    </xf>
    <xf numFmtId="178" fontId="2" fillId="0" borderId="22" xfId="9" applyNumberFormat="1" applyFont="1" applyFill="1" applyBorder="1" applyAlignment="1">
      <alignment horizontal="right" vertical="center" shrinkToFit="1"/>
    </xf>
    <xf numFmtId="179" fontId="2" fillId="0" borderId="36" xfId="9" applyNumberFormat="1" applyFont="1" applyFill="1" applyBorder="1" applyAlignment="1">
      <alignment horizontal="right" vertical="center" shrinkToFit="1"/>
    </xf>
    <xf numFmtId="178" fontId="10" fillId="0" borderId="19" xfId="9" applyNumberFormat="1" applyFont="1" applyFill="1" applyBorder="1" applyAlignment="1">
      <alignment horizontal="right" vertical="center" shrinkToFit="1"/>
    </xf>
    <xf numFmtId="178" fontId="10" fillId="0" borderId="35" xfId="9" applyNumberFormat="1" applyFont="1" applyFill="1" applyBorder="1" applyAlignment="1">
      <alignment horizontal="right" vertical="center" shrinkToFit="1"/>
    </xf>
    <xf numFmtId="179" fontId="10" fillId="0" borderId="23" xfId="9" applyNumberFormat="1" applyFont="1" applyFill="1" applyBorder="1" applyAlignment="1">
      <alignment horizontal="right" vertical="center" shrinkToFit="1"/>
    </xf>
    <xf numFmtId="0" fontId="2" fillId="0" borderId="45" xfId="9" applyFont="1" applyFill="1" applyBorder="1" applyAlignment="1">
      <alignment horizontal="center" vertical="center"/>
    </xf>
    <xf numFmtId="0" fontId="2" fillId="0" borderId="46" xfId="9" applyFont="1" applyFill="1" applyBorder="1" applyAlignment="1">
      <alignment horizontal="center" vertical="center"/>
    </xf>
    <xf numFmtId="0" fontId="2" fillId="0" borderId="47" xfId="9" applyFont="1" applyFill="1" applyBorder="1" applyAlignment="1">
      <alignment horizontal="center" vertical="center"/>
    </xf>
    <xf numFmtId="0" fontId="2" fillId="0" borderId="48" xfId="9" applyFont="1" applyFill="1" applyBorder="1" applyAlignment="1">
      <alignment horizontal="center" vertical="center"/>
    </xf>
    <xf numFmtId="0" fontId="2" fillId="0" borderId="49" xfId="9" applyFont="1" applyFill="1" applyBorder="1" applyAlignment="1">
      <alignment horizontal="center" vertical="center"/>
    </xf>
    <xf numFmtId="178" fontId="2" fillId="0" borderId="50" xfId="9" applyNumberFormat="1" applyFont="1" applyFill="1" applyBorder="1" applyAlignment="1">
      <alignment horizontal="right" vertical="center" shrinkToFit="1"/>
    </xf>
    <xf numFmtId="178" fontId="2" fillId="0" borderId="51" xfId="9" applyNumberFormat="1" applyFont="1" applyFill="1" applyBorder="1" applyAlignment="1">
      <alignment horizontal="right" vertical="center" shrinkToFit="1"/>
    </xf>
    <xf numFmtId="179" fontId="2" fillId="0" borderId="52" xfId="9" applyNumberFormat="1" applyFont="1" applyFill="1" applyBorder="1" applyAlignment="1">
      <alignment horizontal="right" vertical="center" shrinkToFit="1"/>
    </xf>
    <xf numFmtId="178" fontId="10" fillId="0" borderId="53" xfId="9" applyNumberFormat="1" applyFont="1" applyFill="1" applyBorder="1" applyAlignment="1">
      <alignment horizontal="right" vertical="center" shrinkToFit="1"/>
    </xf>
    <xf numFmtId="178" fontId="10" fillId="0" borderId="51" xfId="9" applyNumberFormat="1" applyFont="1" applyFill="1" applyBorder="1" applyAlignment="1">
      <alignment horizontal="right" vertical="center" shrinkToFit="1"/>
    </xf>
    <xf numFmtId="179" fontId="10" fillId="0" borderId="54" xfId="9" applyNumberFormat="1" applyFont="1" applyFill="1" applyBorder="1" applyAlignment="1">
      <alignment horizontal="right" vertical="center" shrinkToFit="1"/>
    </xf>
    <xf numFmtId="177" fontId="2" fillId="0" borderId="55" xfId="9" applyNumberFormat="1" applyFont="1" applyFill="1" applyBorder="1" applyAlignment="1">
      <alignment horizontal="right" vertical="center" shrinkToFit="1"/>
    </xf>
    <xf numFmtId="178" fontId="2" fillId="0" borderId="55" xfId="9" applyNumberFormat="1" applyFont="1" applyFill="1" applyBorder="1" applyAlignment="1">
      <alignment horizontal="right" vertical="center" shrinkToFi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2" fillId="0" borderId="7" xfId="9" applyFont="1" applyFill="1" applyBorder="1" applyAlignment="1">
      <alignment horizontal="center" vertical="center"/>
    </xf>
    <xf numFmtId="0" fontId="2" fillId="0" borderId="8" xfId="9" applyFont="1" applyFill="1" applyBorder="1" applyAlignment="1">
      <alignment horizontal="center" vertical="center"/>
    </xf>
    <xf numFmtId="0" fontId="2" fillId="0" borderId="56" xfId="9" applyFont="1" applyFill="1" applyBorder="1" applyAlignment="1">
      <alignment horizontal="center" vertical="center"/>
    </xf>
    <xf numFmtId="0" fontId="2" fillId="0" borderId="12" xfId="9" applyFont="1" applyFill="1" applyBorder="1" applyAlignment="1">
      <alignment horizontal="center" vertical="center"/>
    </xf>
    <xf numFmtId="0" fontId="2" fillId="0" borderId="9" xfId="9" applyFont="1" applyFill="1" applyBorder="1" applyAlignment="1">
      <alignment horizontal="center" vertical="center"/>
    </xf>
    <xf numFmtId="0" fontId="2" fillId="0" borderId="57" xfId="9" applyFont="1" applyFill="1" applyBorder="1" applyAlignment="1">
      <alignment horizontal="center" vertical="center"/>
    </xf>
    <xf numFmtId="0" fontId="2" fillId="0" borderId="30" xfId="9" applyFont="1" applyFill="1" applyBorder="1" applyAlignment="1">
      <alignment horizontal="center" vertical="center" textRotation="255"/>
    </xf>
    <xf numFmtId="0" fontId="2" fillId="0" borderId="42" xfId="9" applyFont="1" applyFill="1" applyBorder="1" applyAlignment="1">
      <alignment horizontal="center" vertical="center" textRotation="255"/>
    </xf>
    <xf numFmtId="0" fontId="2" fillId="0" borderId="31" xfId="9" applyFont="1" applyFill="1" applyBorder="1" applyAlignment="1">
      <alignment horizontal="center" vertical="center" textRotation="255"/>
    </xf>
    <xf numFmtId="0" fontId="2" fillId="0" borderId="43" xfId="9" applyFont="1" applyFill="1" applyBorder="1" applyAlignment="1">
      <alignment horizontal="center" vertical="center" shrinkToFit="1"/>
    </xf>
    <xf numFmtId="0" fontId="2" fillId="0" borderId="19" xfId="9" applyFont="1" applyFill="1" applyBorder="1" applyAlignment="1">
      <alignment horizontal="center" vertical="center"/>
    </xf>
    <xf numFmtId="0" fontId="2" fillId="0" borderId="20" xfId="9" applyFont="1" applyFill="1" applyBorder="1" applyAlignment="1">
      <alignment horizontal="center" vertical="center"/>
    </xf>
    <xf numFmtId="0" fontId="2" fillId="0" borderId="35" xfId="9" applyFont="1" applyFill="1" applyBorder="1" applyAlignment="1">
      <alignment horizontal="center" vertical="center"/>
    </xf>
    <xf numFmtId="0" fontId="2" fillId="0" borderId="34" xfId="9" applyFont="1" applyFill="1" applyBorder="1" applyAlignment="1">
      <alignment horizontal="center" vertical="center" textRotation="255"/>
    </xf>
    <xf numFmtId="0" fontId="2" fillId="0" borderId="20" xfId="9" applyFont="1" applyFill="1" applyBorder="1" applyAlignment="1">
      <alignment horizontal="center" vertical="center" shrinkToFit="1"/>
    </xf>
    <xf numFmtId="0" fontId="2" fillId="0" borderId="15" xfId="9" applyFont="1" applyFill="1" applyBorder="1" applyAlignment="1">
      <alignment horizontal="center" vertical="center" textRotation="255"/>
    </xf>
    <xf numFmtId="0" fontId="11" fillId="0" borderId="35" xfId="9" applyFont="1" applyFill="1" applyBorder="1">
      <alignment vertical="center"/>
    </xf>
    <xf numFmtId="0" fontId="2" fillId="0" borderId="37" xfId="9" applyFont="1" applyFill="1" applyBorder="1" applyAlignment="1">
      <alignment horizontal="center" vertical="center"/>
    </xf>
    <xf numFmtId="49" fontId="2" fillId="0" borderId="30" xfId="9" applyNumberFormat="1" applyFont="1" applyFill="1" applyBorder="1" applyAlignment="1">
      <alignment horizontal="center" vertical="center"/>
    </xf>
    <xf numFmtId="49" fontId="2" fillId="0" borderId="42" xfId="9" applyNumberFormat="1" applyFont="1" applyFill="1" applyBorder="1" applyAlignment="1">
      <alignment horizontal="center" vertical="center"/>
    </xf>
    <xf numFmtId="49" fontId="2" fillId="0" borderId="43" xfId="9" applyNumberFormat="1" applyFont="1" applyFill="1" applyBorder="1" applyAlignment="1">
      <alignment horizontal="center" vertical="center"/>
    </xf>
    <xf numFmtId="0" fontId="2" fillId="0" borderId="32" xfId="9" applyFont="1" applyFill="1" applyBorder="1" applyAlignment="1">
      <alignment horizontal="center" vertical="center" shrinkToFit="1"/>
    </xf>
    <xf numFmtId="180" fontId="2" fillId="0" borderId="32" xfId="9" applyNumberFormat="1" applyFont="1" applyFill="1" applyBorder="1" applyAlignment="1">
      <alignment horizontal="right" vertical="center" shrinkToFit="1"/>
    </xf>
    <xf numFmtId="180" fontId="2" fillId="0" borderId="33" xfId="9" applyNumberFormat="1" applyFont="1" applyFill="1" applyBorder="1" applyAlignment="1">
      <alignment horizontal="right" vertical="center" shrinkToFit="1"/>
    </xf>
    <xf numFmtId="178" fontId="2" fillId="0" borderId="19" xfId="9" applyNumberFormat="1" applyFont="1" applyFill="1" applyBorder="1" applyAlignment="1">
      <alignment horizontal="right" vertical="center"/>
    </xf>
    <xf numFmtId="180" fontId="2" fillId="0" borderId="20" xfId="9" applyNumberFormat="1" applyFont="1" applyFill="1" applyBorder="1" applyAlignment="1">
      <alignment horizontal="right" vertical="center"/>
    </xf>
    <xf numFmtId="49" fontId="2" fillId="0" borderId="23" xfId="9" applyNumberFormat="1" applyFont="1" applyFill="1" applyBorder="1" applyAlignment="1">
      <alignment horizontal="center" vertical="center"/>
    </xf>
    <xf numFmtId="49" fontId="2" fillId="0" borderId="20" xfId="9" applyNumberFormat="1" applyFont="1" applyFill="1" applyBorder="1" applyAlignment="1">
      <alignment horizontal="center" vertical="center"/>
    </xf>
    <xf numFmtId="0" fontId="2" fillId="0" borderId="35" xfId="9" applyFont="1" applyFill="1" applyBorder="1" applyAlignment="1">
      <alignment horizontal="center" vertical="center" shrinkToFit="1"/>
    </xf>
    <xf numFmtId="180" fontId="2" fillId="0" borderId="35" xfId="9" applyNumberFormat="1" applyFont="1" applyFill="1" applyBorder="1" applyAlignment="1">
      <alignment horizontal="right" vertical="center" shrinkToFit="1"/>
    </xf>
    <xf numFmtId="180" fontId="2" fillId="0" borderId="36" xfId="9" applyNumberFormat="1" applyFont="1" applyFill="1" applyBorder="1" applyAlignment="1">
      <alignment horizontal="right" vertical="center" shrinkToFit="1"/>
    </xf>
    <xf numFmtId="0" fontId="2" fillId="0" borderId="37" xfId="9" applyFont="1" applyFill="1" applyBorder="1" applyAlignment="1">
      <alignment horizontal="center" vertical="center" shrinkToFit="1"/>
    </xf>
    <xf numFmtId="180" fontId="2" fillId="0" borderId="37" xfId="9" applyNumberFormat="1" applyFont="1" applyFill="1" applyBorder="1" applyAlignment="1">
      <alignment horizontal="right" vertical="center" shrinkToFit="1"/>
    </xf>
    <xf numFmtId="180" fontId="2" fillId="0" borderId="38" xfId="9" applyNumberFormat="1" applyFont="1" applyFill="1" applyBorder="1" applyAlignment="1">
      <alignment horizontal="right" vertical="center" shrinkToFit="1"/>
    </xf>
    <xf numFmtId="0" fontId="11" fillId="0" borderId="37" xfId="9" applyFont="1" applyFill="1" applyBorder="1">
      <alignment vertical="center"/>
    </xf>
    <xf numFmtId="0" fontId="2" fillId="0" borderId="17" xfId="9" applyFont="1" applyFill="1" applyBorder="1" applyAlignment="1">
      <alignment horizontal="center" vertical="center" shrinkToFit="1"/>
    </xf>
    <xf numFmtId="0" fontId="2" fillId="0" borderId="30" xfId="9" applyFont="1" applyFill="1" applyBorder="1" applyAlignment="1">
      <alignment horizontal="center" vertical="center" wrapText="1"/>
    </xf>
    <xf numFmtId="0" fontId="2" fillId="0" borderId="53" xfId="9" applyFont="1" applyFill="1" applyBorder="1" applyAlignment="1">
      <alignment horizontal="center" vertical="center"/>
    </xf>
    <xf numFmtId="0" fontId="2" fillId="0" borderId="58" xfId="9" applyFont="1" applyFill="1" applyBorder="1" applyAlignment="1">
      <alignment horizontal="center" vertical="center"/>
    </xf>
    <xf numFmtId="0" fontId="2" fillId="0" borderId="59" xfId="9" applyFont="1" applyFill="1" applyBorder="1" applyAlignment="1">
      <alignment horizontal="center" vertical="center"/>
    </xf>
    <xf numFmtId="49" fontId="2" fillId="0" borderId="54" xfId="9" applyNumberFormat="1" applyFont="1" applyFill="1" applyBorder="1" applyAlignment="1">
      <alignment horizontal="center" vertical="center"/>
    </xf>
    <xf numFmtId="49" fontId="2" fillId="0" borderId="58" xfId="9" applyNumberFormat="1" applyFont="1" applyFill="1" applyBorder="1" applyAlignment="1">
      <alignment horizontal="center" vertical="center"/>
    </xf>
    <xf numFmtId="49" fontId="2" fillId="0" borderId="60" xfId="9" applyNumberFormat="1" applyFont="1" applyFill="1" applyBorder="1" applyAlignment="1">
      <alignment horizontal="center" vertical="center"/>
    </xf>
    <xf numFmtId="0" fontId="2" fillId="0" borderId="51" xfId="9" applyFont="1" applyFill="1" applyBorder="1" applyAlignment="1">
      <alignment horizontal="center" vertical="center" shrinkToFit="1"/>
    </xf>
    <xf numFmtId="180" fontId="2" fillId="0" borderId="51" xfId="9" applyNumberFormat="1" applyFont="1" applyFill="1" applyBorder="1" applyAlignment="1">
      <alignment horizontal="right" vertical="center" shrinkToFit="1"/>
    </xf>
    <xf numFmtId="180" fontId="2" fillId="0" borderId="52" xfId="9" applyNumberFormat="1" applyFont="1" applyFill="1" applyBorder="1" applyAlignment="1">
      <alignment horizontal="right" vertical="center" shrinkToFit="1"/>
    </xf>
    <xf numFmtId="178" fontId="2" fillId="0" borderId="53" xfId="9" applyNumberFormat="1" applyFont="1" applyFill="1" applyBorder="1" applyAlignment="1">
      <alignment horizontal="right" vertical="center"/>
    </xf>
    <xf numFmtId="180" fontId="2" fillId="0" borderId="60" xfId="9" applyNumberFormat="1" applyFont="1" applyFill="1" applyBorder="1" applyAlignment="1">
      <alignment horizontal="right" vertical="center"/>
    </xf>
    <xf numFmtId="0" fontId="2" fillId="0" borderId="57" xfId="9" applyFont="1" applyFill="1" applyBorder="1" applyAlignment="1">
      <alignment vertical="center"/>
    </xf>
    <xf numFmtId="0" fontId="2" fillId="0" borderId="61" xfId="9" applyFont="1" applyFill="1" applyBorder="1" applyAlignment="1">
      <alignment vertical="center"/>
    </xf>
    <xf numFmtId="0" fontId="2" fillId="0" borderId="31" xfId="9" applyFont="1" applyFill="1" applyBorder="1" applyAlignment="1">
      <alignment horizontal="center" vertical="center" wrapText="1"/>
    </xf>
    <xf numFmtId="0" fontId="2" fillId="0" borderId="0" xfId="9" applyFont="1" applyFill="1" applyBorder="1" applyAlignment="1">
      <alignment vertical="center"/>
    </xf>
    <xf numFmtId="0" fontId="2" fillId="0" borderId="23" xfId="9" applyFont="1" applyFill="1" applyBorder="1" applyAlignment="1">
      <alignment horizontal="center" vertical="center" wrapText="1"/>
    </xf>
    <xf numFmtId="0" fontId="2" fillId="0" borderId="34" xfId="9" applyFont="1" applyFill="1" applyBorder="1" applyAlignment="1">
      <alignment horizontal="center" vertical="center" wrapText="1"/>
    </xf>
    <xf numFmtId="0" fontId="2" fillId="0" borderId="16" xfId="9" applyFont="1" applyFill="1" applyBorder="1" applyAlignment="1">
      <alignment horizontal="center" vertical="center" wrapText="1"/>
    </xf>
    <xf numFmtId="0" fontId="2" fillId="0" borderId="15" xfId="9" applyFont="1" applyFill="1" applyBorder="1" applyAlignment="1">
      <alignment horizontal="center" vertical="center" wrapText="1"/>
    </xf>
    <xf numFmtId="0" fontId="2" fillId="0" borderId="32" xfId="9" applyFont="1" applyFill="1" applyBorder="1" applyAlignment="1">
      <alignment horizontal="center" vertical="center"/>
    </xf>
    <xf numFmtId="0" fontId="2" fillId="0" borderId="62" xfId="9" applyFont="1" applyFill="1" applyBorder="1" applyAlignment="1">
      <alignment horizontal="center" vertical="center"/>
    </xf>
    <xf numFmtId="0" fontId="2" fillId="0" borderId="52" xfId="9" applyFont="1" applyFill="1" applyBorder="1" applyAlignment="1">
      <alignment horizontal="center" vertical="center"/>
    </xf>
    <xf numFmtId="0" fontId="2" fillId="0" borderId="63" xfId="9" applyFont="1" applyFill="1" applyBorder="1" applyAlignment="1">
      <alignment horizontal="center" vertical="center"/>
    </xf>
    <xf numFmtId="0" fontId="2" fillId="0" borderId="50" xfId="9" applyFont="1" applyFill="1" applyBorder="1" applyAlignment="1">
      <alignment horizontal="center" vertical="center"/>
    </xf>
    <xf numFmtId="0" fontId="9" fillId="0" borderId="54" xfId="9" applyFont="1" applyFill="1" applyBorder="1" applyAlignment="1">
      <alignment horizontal="center" vertical="center" wrapText="1"/>
    </xf>
    <xf numFmtId="0" fontId="9" fillId="0" borderId="59" xfId="9" applyFont="1" applyFill="1" applyBorder="1" applyAlignment="1">
      <alignment horizontal="center" vertical="center" wrapText="1"/>
    </xf>
    <xf numFmtId="0" fontId="10" fillId="0" borderId="7" xfId="2" applyFont="1" applyFill="1" applyBorder="1" applyAlignment="1">
      <alignment horizontal="left" vertical="center"/>
    </xf>
    <xf numFmtId="0" fontId="10" fillId="0" borderId="8" xfId="2" applyFont="1" applyFill="1" applyBorder="1" applyAlignment="1">
      <alignment horizontal="left" vertical="center"/>
    </xf>
    <xf numFmtId="0" fontId="10" fillId="0" borderId="9" xfId="2" applyFont="1" applyFill="1" applyBorder="1" applyAlignment="1">
      <alignment horizontal="left" vertical="center"/>
    </xf>
    <xf numFmtId="0" fontId="2" fillId="0" borderId="8" xfId="9" applyFont="1" applyFill="1" applyBorder="1" applyAlignment="1">
      <alignment horizontal="left" vertical="center"/>
    </xf>
    <xf numFmtId="0" fontId="2" fillId="0" borderId="9" xfId="9" applyFont="1" applyFill="1" applyBorder="1" applyAlignment="1">
      <alignment horizontal="left" vertical="center"/>
    </xf>
    <xf numFmtId="0" fontId="10" fillId="0" borderId="7"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19" xfId="2" applyFont="1" applyFill="1" applyBorder="1" applyAlignment="1">
      <alignment horizontal="left" vertical="center"/>
    </xf>
    <xf numFmtId="0" fontId="10" fillId="0" borderId="0" xfId="2" applyFont="1" applyFill="1" applyBorder="1" applyAlignment="1">
      <alignment horizontal="left" vertical="center"/>
    </xf>
    <xf numFmtId="0" fontId="10" fillId="0" borderId="20" xfId="2" applyFont="1" applyFill="1" applyBorder="1" applyAlignment="1">
      <alignment horizontal="left" vertical="center"/>
    </xf>
    <xf numFmtId="0" fontId="2" fillId="0" borderId="0" xfId="9" applyFont="1" applyFill="1" applyBorder="1" applyAlignment="1">
      <alignment horizontal="left" vertical="center"/>
    </xf>
    <xf numFmtId="0" fontId="2" fillId="0" borderId="20" xfId="9" applyFont="1" applyFill="1" applyBorder="1" applyAlignment="1">
      <alignment horizontal="left" vertical="center"/>
    </xf>
    <xf numFmtId="0" fontId="10" fillId="0" borderId="19"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10" fillId="0" borderId="53" xfId="2" applyFont="1" applyFill="1" applyBorder="1" applyAlignment="1">
      <alignment horizontal="center" vertical="center" wrapText="1"/>
    </xf>
    <xf numFmtId="0" fontId="10" fillId="0" borderId="58" xfId="2" applyFont="1" applyFill="1" applyBorder="1" applyAlignment="1">
      <alignment horizontal="center" vertical="center" wrapText="1"/>
    </xf>
    <xf numFmtId="0" fontId="10" fillId="0" borderId="60" xfId="2" applyFont="1" applyFill="1" applyBorder="1" applyAlignment="1">
      <alignment horizontal="center" vertical="center" wrapText="1"/>
    </xf>
    <xf numFmtId="0" fontId="2" fillId="0" borderId="64" xfId="9" applyFont="1" applyFill="1" applyBorder="1" applyAlignment="1">
      <alignment horizontal="center" vertical="center"/>
    </xf>
    <xf numFmtId="0" fontId="10" fillId="0" borderId="53" xfId="2" applyFont="1" applyFill="1" applyBorder="1" applyAlignment="1">
      <alignment horizontal="left" vertical="center"/>
    </xf>
    <xf numFmtId="0" fontId="10" fillId="0" borderId="58" xfId="2" applyFont="1" applyFill="1" applyBorder="1" applyAlignment="1">
      <alignment horizontal="left" vertical="center"/>
    </xf>
    <xf numFmtId="0" fontId="10" fillId="0" borderId="60" xfId="2" applyFont="1" applyFill="1" applyBorder="1" applyAlignment="1">
      <alignment horizontal="left" vertical="center"/>
    </xf>
    <xf numFmtId="0" fontId="2" fillId="0" borderId="58" xfId="9" applyFont="1" applyFill="1" applyBorder="1" applyAlignment="1">
      <alignment horizontal="left" vertical="center"/>
    </xf>
    <xf numFmtId="0" fontId="2" fillId="0" borderId="60" xfId="9" applyFont="1" applyFill="1" applyBorder="1" applyAlignment="1">
      <alignment horizontal="left" vertical="center"/>
    </xf>
    <xf numFmtId="178" fontId="2" fillId="0" borderId="7" xfId="9" applyNumberFormat="1" applyFont="1" applyFill="1" applyBorder="1" applyAlignment="1">
      <alignment horizontal="right" vertical="center" shrinkToFit="1"/>
    </xf>
    <xf numFmtId="178" fontId="2" fillId="0" borderId="8" xfId="9" applyNumberFormat="1" applyFont="1" applyFill="1" applyBorder="1" applyAlignment="1">
      <alignment horizontal="right" vertical="center" shrinkToFit="1"/>
    </xf>
    <xf numFmtId="178" fontId="2" fillId="0" borderId="9" xfId="9" applyNumberFormat="1" applyFont="1" applyFill="1" applyBorder="1" applyAlignment="1">
      <alignment horizontal="right" vertical="center" shrinkToFit="1"/>
    </xf>
    <xf numFmtId="178" fontId="2" fillId="0" borderId="19" xfId="9" applyNumberFormat="1" applyFont="1" applyFill="1" applyBorder="1" applyAlignment="1">
      <alignment horizontal="right" vertical="center" shrinkToFit="1"/>
    </xf>
    <xf numFmtId="178" fontId="2" fillId="0" borderId="0" xfId="9" applyNumberFormat="1" applyFont="1" applyFill="1" applyBorder="1" applyAlignment="1">
      <alignment horizontal="right" vertical="center" shrinkToFit="1"/>
    </xf>
    <xf numFmtId="178" fontId="2" fillId="0" borderId="20" xfId="9" applyNumberFormat="1" applyFont="1" applyFill="1" applyBorder="1" applyAlignment="1">
      <alignment horizontal="right" vertical="center" shrinkToFit="1"/>
    </xf>
    <xf numFmtId="178" fontId="2" fillId="0" borderId="53" xfId="9" applyNumberFormat="1" applyFont="1" applyFill="1" applyBorder="1" applyAlignment="1">
      <alignment horizontal="right" vertical="center" shrinkToFit="1"/>
    </xf>
    <xf numFmtId="178" fontId="2" fillId="0" borderId="58" xfId="9" applyNumberFormat="1" applyFont="1" applyFill="1" applyBorder="1" applyAlignment="1">
      <alignment horizontal="right" vertical="center" shrinkToFit="1"/>
    </xf>
    <xf numFmtId="178" fontId="2" fillId="0" borderId="60" xfId="9" applyNumberFormat="1" applyFont="1" applyFill="1" applyBorder="1" applyAlignment="1">
      <alignment horizontal="right" vertical="center" shrinkToFit="1"/>
    </xf>
    <xf numFmtId="0" fontId="2" fillId="0" borderId="7" xfId="9" applyFont="1" applyFill="1" applyBorder="1" applyAlignment="1">
      <alignment horizontal="left" vertical="center"/>
    </xf>
    <xf numFmtId="0" fontId="2" fillId="0" borderId="19" xfId="9" applyFont="1" applyFill="1" applyBorder="1" applyAlignment="1">
      <alignment horizontal="left" vertical="center"/>
    </xf>
    <xf numFmtId="0" fontId="9" fillId="0" borderId="0" xfId="9" applyFont="1" applyFill="1" applyBorder="1" applyAlignment="1">
      <alignment horizontal="left" vertical="center" wrapText="1"/>
    </xf>
    <xf numFmtId="0" fontId="9" fillId="0" borderId="20" xfId="9" applyFont="1" applyFill="1" applyBorder="1" applyAlignment="1">
      <alignment vertical="center" wrapText="1"/>
    </xf>
    <xf numFmtId="0" fontId="2" fillId="0" borderId="53" xfId="9" applyFont="1" applyFill="1" applyBorder="1" applyAlignment="1">
      <alignment horizontal="left" vertical="center"/>
    </xf>
    <xf numFmtId="0" fontId="9" fillId="0" borderId="58" xfId="9" applyFont="1" applyFill="1" applyBorder="1" applyAlignment="1">
      <alignment horizontal="left" vertical="center" wrapText="1"/>
    </xf>
    <xf numFmtId="0" fontId="9" fillId="0" borderId="60" xfId="9" applyFont="1" applyFill="1" applyBorder="1" applyAlignment="1">
      <alignment vertical="center" wrapText="1"/>
    </xf>
    <xf numFmtId="180" fontId="2" fillId="0" borderId="7" xfId="9" applyNumberFormat="1" applyFont="1" applyFill="1" applyBorder="1" applyAlignment="1">
      <alignment horizontal="right" vertical="center" shrinkToFit="1"/>
    </xf>
    <xf numFmtId="180" fontId="2" fillId="0" borderId="8" xfId="9" applyNumberFormat="1" applyFont="1" applyFill="1" applyBorder="1" applyAlignment="1">
      <alignment horizontal="right" vertical="center" shrinkToFit="1"/>
    </xf>
    <xf numFmtId="181" fontId="2" fillId="0" borderId="8" xfId="9" applyNumberFormat="1" applyFont="1" applyFill="1" applyBorder="1" applyAlignment="1">
      <alignment horizontal="right" vertical="center" shrinkToFit="1"/>
    </xf>
    <xf numFmtId="177" fontId="2" fillId="0" borderId="8" xfId="9" applyNumberFormat="1" applyFont="1" applyFill="1" applyBorder="1" applyAlignment="1">
      <alignment horizontal="right" vertical="center" shrinkToFit="1"/>
    </xf>
    <xf numFmtId="182" fontId="2" fillId="0" borderId="7" xfId="9" applyNumberFormat="1" applyFont="1" applyFill="1" applyBorder="1" applyAlignment="1">
      <alignment horizontal="right" vertical="center" shrinkToFit="1"/>
    </xf>
    <xf numFmtId="180" fontId="2" fillId="0" borderId="9" xfId="9" applyNumberFormat="1" applyFont="1" applyFill="1" applyBorder="1" applyAlignment="1">
      <alignment horizontal="right" vertical="center" shrinkToFit="1"/>
    </xf>
    <xf numFmtId="182" fontId="2" fillId="0" borderId="7" xfId="9" applyNumberFormat="1" applyFont="1" applyFill="1" applyBorder="1" applyAlignment="1">
      <alignment vertical="center" shrinkToFit="1"/>
    </xf>
    <xf numFmtId="180" fontId="2" fillId="0" borderId="9" xfId="9" applyNumberFormat="1" applyFont="1" applyFill="1" applyBorder="1" applyAlignment="1">
      <alignment vertical="center"/>
    </xf>
    <xf numFmtId="180" fontId="2" fillId="0" borderId="19" xfId="9" applyNumberFormat="1" applyFont="1" applyFill="1" applyBorder="1" applyAlignment="1">
      <alignment horizontal="right" vertical="center" shrinkToFit="1"/>
    </xf>
    <xf numFmtId="180" fontId="2" fillId="0" borderId="0" xfId="9" applyNumberFormat="1" applyFont="1" applyFill="1" applyBorder="1" applyAlignment="1">
      <alignment horizontal="right" vertical="center" shrinkToFit="1"/>
    </xf>
    <xf numFmtId="181" fontId="2" fillId="0" borderId="0" xfId="9" applyNumberFormat="1" applyFont="1" applyFill="1" applyBorder="1" applyAlignment="1">
      <alignment horizontal="right" vertical="center" shrinkToFit="1"/>
    </xf>
    <xf numFmtId="177" fontId="2" fillId="0" borderId="0" xfId="9" applyNumberFormat="1" applyFont="1" applyFill="1" applyBorder="1" applyAlignment="1">
      <alignment horizontal="right" vertical="center" shrinkToFit="1"/>
    </xf>
    <xf numFmtId="182" fontId="2" fillId="0" borderId="19" xfId="9" applyNumberFormat="1" applyFont="1" applyFill="1" applyBorder="1" applyAlignment="1">
      <alignment horizontal="right" vertical="center" shrinkToFit="1"/>
    </xf>
    <xf numFmtId="180" fontId="2" fillId="0" borderId="20" xfId="9" applyNumberFormat="1" applyFont="1" applyFill="1" applyBorder="1" applyAlignment="1">
      <alignment horizontal="right" vertical="center" shrinkToFit="1"/>
    </xf>
    <xf numFmtId="182" fontId="2" fillId="0" borderId="19" xfId="9" applyNumberFormat="1" applyFont="1" applyFill="1" applyBorder="1" applyAlignment="1">
      <alignment vertical="center" shrinkToFit="1"/>
    </xf>
    <xf numFmtId="180" fontId="2" fillId="0" borderId="20" xfId="9" applyNumberFormat="1" applyFont="1" applyFill="1" applyBorder="1" applyAlignment="1">
      <alignment vertical="center"/>
    </xf>
    <xf numFmtId="180" fontId="2" fillId="0" borderId="53" xfId="9" applyNumberFormat="1" applyFont="1" applyFill="1" applyBorder="1" applyAlignment="1">
      <alignment horizontal="right" vertical="center" shrinkToFit="1"/>
    </xf>
    <xf numFmtId="180" fontId="2" fillId="0" borderId="58" xfId="9" applyNumberFormat="1" applyFont="1" applyFill="1" applyBorder="1" applyAlignment="1">
      <alignment horizontal="right" vertical="center" shrinkToFit="1"/>
    </xf>
    <xf numFmtId="181" fontId="2" fillId="0" borderId="58" xfId="9" applyNumberFormat="1" applyFont="1" applyFill="1" applyBorder="1" applyAlignment="1">
      <alignment horizontal="right" vertical="center" shrinkToFit="1"/>
    </xf>
    <xf numFmtId="177" fontId="2" fillId="0" borderId="58" xfId="9" applyNumberFormat="1" applyFont="1" applyFill="1" applyBorder="1" applyAlignment="1">
      <alignment horizontal="right" vertical="center" shrinkToFit="1"/>
    </xf>
    <xf numFmtId="182" fontId="2" fillId="0" borderId="53" xfId="9" applyNumberFormat="1" applyFont="1" applyFill="1" applyBorder="1" applyAlignment="1">
      <alignment horizontal="right" vertical="center" shrinkToFit="1"/>
    </xf>
    <xf numFmtId="180" fontId="2" fillId="0" borderId="60" xfId="9" applyNumberFormat="1" applyFont="1" applyFill="1" applyBorder="1" applyAlignment="1">
      <alignment horizontal="right" vertical="center" shrinkToFit="1"/>
    </xf>
    <xf numFmtId="182" fontId="2" fillId="0" borderId="53" xfId="9" applyNumberFormat="1" applyFont="1" applyFill="1" applyBorder="1" applyAlignment="1">
      <alignment vertical="center" shrinkToFit="1"/>
    </xf>
    <xf numFmtId="180" fontId="2" fillId="0" borderId="60" xfId="9" applyNumberFormat="1" applyFont="1" applyFill="1" applyBorder="1" applyAlignment="1">
      <alignment vertical="center"/>
    </xf>
    <xf numFmtId="0" fontId="2" fillId="0" borderId="0" xfId="9" applyFont="1" applyFill="1" applyBorder="1" applyAlignment="1">
      <alignment horizontal="center" vertical="center" shrinkToFit="1"/>
    </xf>
    <xf numFmtId="0" fontId="2" fillId="0" borderId="0" xfId="9" applyFont="1" applyFill="1" applyBorder="1" applyAlignment="1" applyProtection="1">
      <alignment horizontal="center" vertical="center" shrinkToFit="1"/>
      <protection hidden="1"/>
    </xf>
    <xf numFmtId="0" fontId="2" fillId="0" borderId="58" xfId="9" applyFont="1" applyFill="1" applyBorder="1">
      <alignment vertical="center"/>
    </xf>
    <xf numFmtId="0" fontId="2" fillId="0" borderId="60" xfId="9" applyFont="1" applyFill="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2" fillId="0" borderId="0" xfId="4" applyFont="1" applyAlignment="1">
      <alignment vertical="center"/>
    </xf>
    <xf numFmtId="0" fontId="10" fillId="0" borderId="0" xfId="4" applyFont="1" applyBorder="1" applyAlignment="1">
      <alignment vertical="center"/>
    </xf>
    <xf numFmtId="0" fontId="10" fillId="0" borderId="0" xfId="4" applyFont="1" applyAlignment="1">
      <alignment vertical="center"/>
    </xf>
    <xf numFmtId="0" fontId="2" fillId="0" borderId="23" xfId="4" applyFont="1" applyBorder="1">
      <alignment vertical="center"/>
    </xf>
    <xf numFmtId="0" fontId="9" fillId="0" borderId="0" xfId="4" applyFont="1" applyBorder="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Fill="1" applyBorder="1" applyAlignment="1">
      <alignment horizontal="right" vertical="center" shrinkToFit="1"/>
    </xf>
    <xf numFmtId="178" fontId="2" fillId="0" borderId="42" xfId="4" applyNumberFormat="1" applyFont="1" applyFill="1" applyBorder="1" applyAlignment="1">
      <alignment horizontal="right" vertical="center" shrinkToFit="1"/>
    </xf>
    <xf numFmtId="178" fontId="2" fillId="0" borderId="31" xfId="4" applyNumberFormat="1" applyFont="1" applyFill="1" applyBorder="1" applyAlignment="1">
      <alignment horizontal="right" vertical="center" shrinkToFit="1"/>
    </xf>
    <xf numFmtId="178" fontId="2" fillId="0" borderId="23" xfId="4" applyNumberFormat="1" applyFont="1" applyFill="1" applyBorder="1" applyAlignment="1">
      <alignment horizontal="right" vertical="center" shrinkToFit="1"/>
    </xf>
    <xf numFmtId="178" fontId="2" fillId="0" borderId="34" xfId="4" applyNumberFormat="1" applyFont="1" applyFill="1" applyBorder="1" applyAlignment="1">
      <alignment horizontal="right" vertical="center" shrinkToFit="1"/>
    </xf>
    <xf numFmtId="178" fontId="2" fillId="0" borderId="65" xfId="4" applyNumberFormat="1" applyFont="1" applyFill="1" applyBorder="1" applyAlignment="1">
      <alignment horizontal="right" vertical="center" shrinkToFit="1"/>
    </xf>
    <xf numFmtId="178" fontId="2" fillId="0" borderId="66" xfId="4" applyNumberFormat="1" applyFont="1" applyFill="1" applyBorder="1" applyAlignment="1">
      <alignment horizontal="right" vertical="center" shrinkToFit="1"/>
    </xf>
    <xf numFmtId="178" fontId="2" fillId="0" borderId="67" xfId="4" applyNumberFormat="1" applyFont="1" applyFill="1" applyBorder="1" applyAlignment="1">
      <alignment horizontal="right" vertical="center" shrinkToFit="1"/>
    </xf>
    <xf numFmtId="180" fontId="2" fillId="0" borderId="68" xfId="4" applyNumberFormat="1" applyFont="1" applyFill="1" applyBorder="1" applyAlignment="1">
      <alignment horizontal="right" vertical="center" shrinkToFit="1"/>
    </xf>
    <xf numFmtId="180" fontId="2" fillId="0" borderId="69" xfId="4" applyNumberFormat="1" applyFont="1" applyFill="1" applyBorder="1" applyAlignment="1">
      <alignment horizontal="right" vertical="center" shrinkToFit="1"/>
    </xf>
    <xf numFmtId="180" fontId="2" fillId="0" borderId="70" xfId="4" applyNumberFormat="1" applyFont="1" applyFill="1" applyBorder="1" applyAlignment="1">
      <alignment horizontal="right" vertical="center" shrinkToFit="1"/>
    </xf>
    <xf numFmtId="180" fontId="2" fillId="0" borderId="71" xfId="4" applyNumberFormat="1" applyFont="1" applyFill="1" applyBorder="1" applyAlignment="1">
      <alignment horizontal="right" vertical="center" shrinkToFit="1"/>
    </xf>
    <xf numFmtId="180" fontId="2" fillId="0" borderId="66" xfId="4" applyNumberFormat="1" applyFont="1" applyFill="1" applyBorder="1" applyAlignment="1">
      <alignment horizontal="right" vertical="center" shrinkToFit="1"/>
    </xf>
    <xf numFmtId="178" fontId="2" fillId="0" borderId="68" xfId="4" applyNumberFormat="1" applyFont="1" applyFill="1" applyBorder="1" applyAlignment="1">
      <alignment horizontal="right" vertical="center" shrinkToFit="1"/>
    </xf>
    <xf numFmtId="178" fontId="2" fillId="0" borderId="69" xfId="4" applyNumberFormat="1" applyFont="1" applyFill="1" applyBorder="1" applyAlignment="1">
      <alignment horizontal="right" vertical="center" shrinkToFit="1"/>
    </xf>
    <xf numFmtId="178" fontId="2" fillId="0" borderId="70" xfId="4" applyNumberFormat="1" applyFont="1" applyFill="1" applyBorder="1" applyAlignment="1">
      <alignment horizontal="right" vertical="center" shrinkToFit="1"/>
    </xf>
    <xf numFmtId="178" fontId="2" fillId="0" borderId="71" xfId="4" applyNumberFormat="1" applyFont="1" applyFill="1" applyBorder="1" applyAlignment="1">
      <alignment horizontal="right" vertical="center" shrinkToFit="1"/>
    </xf>
    <xf numFmtId="0" fontId="14" fillId="0" borderId="34" xfId="4" applyFont="1" applyBorder="1" applyAlignment="1">
      <alignment vertical="center"/>
    </xf>
    <xf numFmtId="180" fontId="2" fillId="0" borderId="72" xfId="4" applyNumberFormat="1" applyFont="1" applyFill="1" applyBorder="1" applyAlignment="1">
      <alignment horizontal="right" vertical="center" shrinkToFit="1"/>
    </xf>
    <xf numFmtId="180" fontId="2" fillId="0" borderId="73" xfId="4" applyNumberFormat="1" applyFont="1" applyFill="1" applyBorder="1" applyAlignment="1">
      <alignment horizontal="right" vertical="center" shrinkToFit="1"/>
    </xf>
    <xf numFmtId="180" fontId="2" fillId="0" borderId="23" xfId="4" applyNumberFormat="1" applyFont="1" applyFill="1" applyBorder="1" applyAlignment="1">
      <alignment horizontal="right" vertical="center" shrinkToFit="1"/>
    </xf>
    <xf numFmtId="180" fontId="2" fillId="0" borderId="34" xfId="4" applyNumberFormat="1" applyFont="1" applyFill="1" applyBorder="1" applyAlignment="1">
      <alignment horizontal="right" vertical="center" shrinkToFit="1"/>
    </xf>
    <xf numFmtId="180" fontId="2" fillId="0" borderId="16" xfId="4" applyNumberFormat="1" applyFont="1" applyFill="1" applyBorder="1" applyAlignment="1">
      <alignment horizontal="right" vertical="center" shrinkToFit="1"/>
    </xf>
    <xf numFmtId="180" fontId="2" fillId="0" borderId="14" xfId="4" applyNumberFormat="1" applyFont="1" applyFill="1" applyBorder="1" applyAlignment="1">
      <alignment horizontal="right" vertical="center" shrinkToFit="1"/>
    </xf>
    <xf numFmtId="180" fontId="2" fillId="0" borderId="15" xfId="4" applyNumberFormat="1" applyFont="1" applyFill="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vertical="center"/>
    </xf>
    <xf numFmtId="0" fontId="2" fillId="0" borderId="42" xfId="4" applyFont="1" applyBorder="1" applyAlignment="1">
      <alignment horizontal="center" vertical="center" wrapText="1"/>
    </xf>
    <xf numFmtId="0" fontId="1" fillId="0" borderId="0" xfId="1" applyBorder="1" applyAlignment="1">
      <alignment vertical="center"/>
    </xf>
    <xf numFmtId="0" fontId="1" fillId="0" borderId="0" xfId="1" applyAlignment="1">
      <alignment vertical="center"/>
    </xf>
    <xf numFmtId="0" fontId="2" fillId="0" borderId="30" xfId="4" applyFont="1" applyFill="1" applyBorder="1" applyAlignment="1">
      <alignment horizontal="left" vertical="center"/>
    </xf>
    <xf numFmtId="0" fontId="2" fillId="0" borderId="42" xfId="4" applyFont="1" applyFill="1" applyBorder="1" applyAlignment="1">
      <alignment horizontal="left" vertical="center"/>
    </xf>
    <xf numFmtId="0" fontId="2" fillId="0" borderId="31" xfId="4" applyFont="1" applyFill="1" applyBorder="1" applyAlignment="1">
      <alignment horizontal="left" vertical="center"/>
    </xf>
    <xf numFmtId="0" fontId="2" fillId="0" borderId="23" xfId="4" applyFont="1" applyFill="1" applyBorder="1" applyAlignment="1">
      <alignment horizontal="left" vertical="center"/>
    </xf>
    <xf numFmtId="0" fontId="2" fillId="0" borderId="34" xfId="4" applyFont="1" applyFill="1" applyBorder="1" applyAlignment="1">
      <alignment horizontal="left" vertical="center"/>
    </xf>
    <xf numFmtId="0" fontId="2" fillId="0" borderId="23" xfId="4" applyFont="1" applyBorder="1" applyAlignment="1">
      <alignment vertical="center" textRotation="255"/>
    </xf>
    <xf numFmtId="0" fontId="2" fillId="0" borderId="0" xfId="4" applyFont="1" applyBorder="1" applyAlignment="1">
      <alignment vertical="center" textRotation="255"/>
    </xf>
    <xf numFmtId="0" fontId="2" fillId="0" borderId="34" xfId="4" applyFont="1" applyBorder="1" applyAlignment="1">
      <alignment vertical="center" textRotation="255"/>
    </xf>
    <xf numFmtId="0" fontId="2" fillId="0" borderId="16" xfId="4" applyFont="1" applyFill="1" applyBorder="1" applyAlignment="1">
      <alignment horizontal="left" vertical="center"/>
    </xf>
    <xf numFmtId="0" fontId="2" fillId="0" borderId="14" xfId="4" applyFont="1" applyFill="1" applyBorder="1" applyAlignment="1">
      <alignment horizontal="left" vertical="center"/>
    </xf>
    <xf numFmtId="0" fontId="2" fillId="0" borderId="15" xfId="4" applyFont="1" applyFill="1" applyBorder="1" applyAlignment="1">
      <alignment horizontal="left" vertical="center"/>
    </xf>
    <xf numFmtId="0" fontId="3" fillId="0" borderId="34" xfId="4" applyFill="1" applyBorder="1" applyAlignment="1">
      <alignment horizontal="right" vertical="center" shrinkToFit="1"/>
    </xf>
    <xf numFmtId="0" fontId="3" fillId="0" borderId="0" xfId="4" applyFill="1" applyAlignment="1">
      <alignment horizontal="right" vertical="center" shrinkToFit="1"/>
    </xf>
    <xf numFmtId="0" fontId="1" fillId="0" borderId="14" xfId="1" applyBorder="1" applyAlignment="1">
      <alignment vertical="center"/>
    </xf>
    <xf numFmtId="178" fontId="2" fillId="0" borderId="16" xfId="4" applyNumberFormat="1" applyFont="1" applyFill="1" applyBorder="1" applyAlignment="1">
      <alignment horizontal="right" vertical="center" shrinkToFit="1"/>
    </xf>
    <xf numFmtId="0" fontId="3" fillId="0" borderId="14" xfId="4" applyFill="1" applyBorder="1" applyAlignment="1">
      <alignment horizontal="right" vertical="center" shrinkToFit="1"/>
    </xf>
    <xf numFmtId="0" fontId="3" fillId="0" borderId="15" xfId="4" applyFill="1" applyBorder="1" applyAlignment="1">
      <alignment horizontal="right" vertical="center" shrinkToFit="1"/>
    </xf>
    <xf numFmtId="180" fontId="2" fillId="0" borderId="30" xfId="4" applyNumberFormat="1" applyFont="1" applyFill="1" applyBorder="1" applyAlignment="1">
      <alignment horizontal="right" vertical="center" shrinkToFit="1"/>
    </xf>
    <xf numFmtId="180" fontId="2" fillId="0" borderId="42" xfId="4" applyNumberFormat="1" applyFont="1" applyFill="1" applyBorder="1" applyAlignment="1">
      <alignment horizontal="right" vertical="center" shrinkToFit="1"/>
    </xf>
    <xf numFmtId="180" fontId="2" fillId="0" borderId="31" xfId="4" applyNumberFormat="1" applyFont="1" applyFill="1" applyBorder="1" applyAlignment="1">
      <alignment horizontal="right" vertical="center" shrinkToFit="1"/>
    </xf>
    <xf numFmtId="0" fontId="3" fillId="0" borderId="35" xfId="4" applyBorder="1" applyAlignment="1">
      <alignment horizontal="center" vertical="center"/>
    </xf>
    <xf numFmtId="0" fontId="3" fillId="0" borderId="23" xfId="4" applyFill="1" applyBorder="1" applyAlignment="1">
      <alignment horizontal="right" vertical="center" shrinkToFit="1"/>
    </xf>
    <xf numFmtId="0" fontId="3" fillId="0" borderId="0" xfId="4" applyFill="1" applyBorder="1" applyAlignment="1">
      <alignment horizontal="right" vertical="center" shrinkToFit="1"/>
    </xf>
    <xf numFmtId="0" fontId="3" fillId="0" borderId="37" xfId="4" applyBorder="1" applyAlignment="1">
      <alignment horizontal="center" vertical="center"/>
    </xf>
    <xf numFmtId="0" fontId="3" fillId="0" borderId="16" xfId="4" applyFill="1" applyBorder="1" applyAlignment="1">
      <alignment horizontal="right" vertical="center" shrinkToFit="1"/>
    </xf>
    <xf numFmtId="178" fontId="2" fillId="0" borderId="75" xfId="4" applyNumberFormat="1" applyFont="1" applyFill="1" applyBorder="1" applyAlignment="1">
      <alignment horizontal="right" vertical="center" shrinkToFit="1"/>
    </xf>
    <xf numFmtId="178" fontId="2" fillId="0" borderId="14" xfId="4" applyNumberFormat="1" applyFont="1" applyFill="1" applyBorder="1" applyAlignment="1">
      <alignment horizontal="right" vertical="center" shrinkToFit="1"/>
    </xf>
    <xf numFmtId="178" fontId="2" fillId="0" borderId="15" xfId="4" applyNumberFormat="1" applyFont="1" applyFill="1" applyBorder="1" applyAlignment="1">
      <alignment horizontal="right" vertical="center" shrinkToFit="1"/>
    </xf>
    <xf numFmtId="178" fontId="2" fillId="0" borderId="42" xfId="4" applyNumberFormat="1" applyFont="1" applyFill="1" applyBorder="1" applyAlignment="1">
      <alignment horizontal="right" vertical="center"/>
    </xf>
    <xf numFmtId="178" fontId="2" fillId="0" borderId="0" xfId="4" applyNumberFormat="1" applyFont="1" applyFill="1" applyBorder="1" applyAlignment="1">
      <alignment horizontal="right" vertical="center"/>
    </xf>
    <xf numFmtId="178" fontId="2" fillId="0" borderId="66" xfId="4" applyNumberFormat="1" applyFont="1" applyFill="1" applyBorder="1" applyAlignment="1">
      <alignment horizontal="right" vertical="center"/>
    </xf>
    <xf numFmtId="0" fontId="3" fillId="0" borderId="66" xfId="4" applyFill="1" applyBorder="1" applyAlignment="1">
      <alignment horizontal="right" vertical="center" shrinkToFit="1"/>
    </xf>
    <xf numFmtId="0" fontId="3" fillId="0" borderId="67" xfId="4" applyFill="1" applyBorder="1" applyAlignment="1">
      <alignment horizontal="right" vertical="center" shrinkToFit="1"/>
    </xf>
    <xf numFmtId="180" fontId="2" fillId="0" borderId="69" xfId="4" applyNumberFormat="1" applyFont="1" applyFill="1" applyBorder="1" applyAlignment="1">
      <alignment horizontal="right" vertical="center"/>
    </xf>
    <xf numFmtId="180" fontId="3" fillId="0" borderId="0" xfId="4" applyNumberFormat="1" applyFill="1" applyAlignment="1">
      <alignment horizontal="right" vertical="center" shrinkToFit="1"/>
    </xf>
    <xf numFmtId="180" fontId="3" fillId="0" borderId="34" xfId="4" applyNumberFormat="1" applyFill="1" applyBorder="1" applyAlignment="1">
      <alignment horizontal="right" vertical="center" shrinkToFit="1"/>
    </xf>
    <xf numFmtId="180" fontId="2" fillId="0" borderId="65" xfId="4" applyNumberFormat="1" applyFont="1" applyFill="1" applyBorder="1" applyAlignment="1">
      <alignment horizontal="right" vertical="center" shrinkToFit="1"/>
    </xf>
    <xf numFmtId="180" fontId="3" fillId="0" borderId="66" xfId="4" applyNumberFormat="1" applyFill="1" applyBorder="1" applyAlignment="1">
      <alignment horizontal="right" vertical="center" shrinkToFit="1"/>
    </xf>
    <xf numFmtId="180" fontId="3" fillId="0" borderId="67" xfId="4" applyNumberFormat="1" applyFill="1" applyBorder="1" applyAlignment="1">
      <alignment horizontal="right" vertical="center" shrinkToFit="1"/>
    </xf>
    <xf numFmtId="178" fontId="2" fillId="0" borderId="70" xfId="4" applyNumberFormat="1" applyFont="1" applyFill="1" applyBorder="1" applyAlignment="1">
      <alignment horizontal="right" vertical="center"/>
    </xf>
    <xf numFmtId="178" fontId="2" fillId="0" borderId="72" xfId="4" applyNumberFormat="1" applyFont="1" applyFill="1" applyBorder="1" applyAlignment="1">
      <alignment horizontal="right" vertical="center" shrinkToFit="1"/>
    </xf>
    <xf numFmtId="178" fontId="2" fillId="0" borderId="73" xfId="4" applyNumberFormat="1" applyFont="1" applyFill="1" applyBorder="1" applyAlignment="1">
      <alignment horizontal="right" vertical="center" shrinkToFit="1"/>
    </xf>
    <xf numFmtId="49" fontId="8" fillId="0" borderId="6" xfId="4" applyNumberFormat="1" applyFont="1" applyFill="1" applyBorder="1" applyAlignment="1">
      <alignment horizontal="center" vertical="center"/>
    </xf>
    <xf numFmtId="49" fontId="8" fillId="0" borderId="18" xfId="4" applyNumberFormat="1" applyFont="1" applyFill="1" applyBorder="1" applyAlignment="1">
      <alignment horizontal="center" vertical="center"/>
    </xf>
    <xf numFmtId="0" fontId="9" fillId="0" borderId="32" xfId="4" applyFont="1" applyFill="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Fill="1" applyBorder="1" applyAlignment="1">
      <alignment horizontal="center" vertical="center"/>
    </xf>
    <xf numFmtId="178" fontId="2" fillId="2" borderId="0"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49" fontId="8" fillId="0" borderId="64" xfId="4" applyNumberFormat="1" applyFont="1" applyFill="1" applyBorder="1" applyAlignment="1">
      <alignment horizontal="center" vertical="center"/>
    </xf>
    <xf numFmtId="0" fontId="9" fillId="0" borderId="37" xfId="4" applyFont="1" applyFill="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0"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178" fontId="2" fillId="0" borderId="14" xfId="4" applyNumberFormat="1" applyFont="1" applyFill="1" applyBorder="1" applyAlignment="1">
      <alignment horizontal="right" vertical="center"/>
    </xf>
    <xf numFmtId="180" fontId="3" fillId="0" borderId="14" xfId="4" applyNumberFormat="1" applyFill="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3" fillId="0" borderId="0" xfId="15" applyProtection="1">
      <alignment vertical="center"/>
    </xf>
    <xf numFmtId="0" fontId="3" fillId="0" borderId="0" xfId="15" applyAlignment="1" applyProtection="1">
      <alignment vertical="center"/>
    </xf>
    <xf numFmtId="0" fontId="15" fillId="0" borderId="0" xfId="15" applyFont="1" applyProtection="1">
      <alignment vertical="center"/>
    </xf>
    <xf numFmtId="0" fontId="3" fillId="3" borderId="0" xfId="15" applyFill="1" applyProtection="1">
      <alignment vertical="center"/>
    </xf>
    <xf numFmtId="49" fontId="2" fillId="3" borderId="0" xfId="12" applyNumberFormat="1" applyFont="1" applyFill="1" applyProtection="1">
      <alignment vertical="center"/>
    </xf>
    <xf numFmtId="0" fontId="16" fillId="3" borderId="0" xfId="12" applyFont="1" applyFill="1" applyAlignment="1" applyProtection="1">
      <alignment vertical="center"/>
    </xf>
    <xf numFmtId="0" fontId="2" fillId="3" borderId="0" xfId="12" applyFont="1" applyFill="1" applyProtection="1">
      <alignment vertical="center"/>
    </xf>
    <xf numFmtId="0" fontId="17" fillId="3" borderId="20" xfId="12" applyFont="1" applyFill="1" applyBorder="1" applyAlignment="1" applyProtection="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pplyProtection="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pplyProtection="1">
      <alignment vertical="center"/>
    </xf>
    <xf numFmtId="0" fontId="17" fillId="3" borderId="0" xfId="12" applyFont="1" applyFill="1" applyProtection="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Border="1" applyAlignment="1" applyProtection="1">
      <alignment horizontal="center" vertical="center" shrinkToFit="1"/>
    </xf>
    <xf numFmtId="0" fontId="11" fillId="3" borderId="0" xfId="12" applyFont="1" applyFill="1" applyBorder="1" applyProtection="1">
      <alignment vertical="center"/>
    </xf>
    <xf numFmtId="0" fontId="17" fillId="3" borderId="20" xfId="12" applyFont="1" applyFill="1" applyBorder="1" applyAlignment="1" applyProtection="1">
      <alignment vertical="center"/>
    </xf>
    <xf numFmtId="0" fontId="17" fillId="3" borderId="56" xfId="12" applyFont="1" applyFill="1" applyBorder="1" applyAlignment="1" applyProtection="1">
      <alignment horizontal="center" vertical="center"/>
    </xf>
    <xf numFmtId="0" fontId="17" fillId="3" borderId="57" xfId="12" applyFont="1" applyFill="1" applyBorder="1" applyAlignment="1" applyProtection="1">
      <alignment horizontal="center" vertical="center"/>
    </xf>
    <xf numFmtId="0" fontId="17" fillId="3" borderId="12" xfId="12" applyFont="1" applyFill="1" applyBorder="1" applyProtection="1">
      <alignment vertical="center"/>
    </xf>
    <xf numFmtId="0" fontId="17" fillId="3" borderId="8" xfId="12" applyFont="1" applyFill="1" applyBorder="1" applyAlignment="1" applyProtection="1">
      <alignment horizontal="left" vertical="center"/>
    </xf>
    <xf numFmtId="0" fontId="17" fillId="3" borderId="12" xfId="12" applyFont="1" applyFill="1" applyBorder="1" applyAlignment="1" applyProtection="1">
      <alignment horizontal="center" vertical="center" textRotation="255" shrinkToFit="1"/>
    </xf>
    <xf numFmtId="0" fontId="17" fillId="3" borderId="8" xfId="12" applyFont="1" applyFill="1" applyBorder="1" applyAlignment="1" applyProtection="1">
      <alignment horizontal="center" vertical="center" textRotation="255" shrinkToFit="1"/>
    </xf>
    <xf numFmtId="0" fontId="17" fillId="3" borderId="56" xfId="12" applyFont="1" applyFill="1" applyBorder="1" applyAlignment="1" applyProtection="1">
      <alignment horizontal="center" vertical="center" textRotation="255" shrinkToFit="1"/>
    </xf>
    <xf numFmtId="0" fontId="17" fillId="3" borderId="12" xfId="12" applyFont="1" applyFill="1" applyBorder="1" applyAlignment="1" applyProtection="1">
      <alignment horizontal="center" vertical="center" textRotation="255" wrapText="1"/>
    </xf>
    <xf numFmtId="0" fontId="17" fillId="3" borderId="8" xfId="12" applyFont="1" applyFill="1" applyBorder="1" applyAlignment="1" applyProtection="1">
      <alignment horizontal="center" vertical="center" textRotation="255" wrapText="1"/>
    </xf>
    <xf numFmtId="0" fontId="17" fillId="3" borderId="56" xfId="12" applyFont="1" applyFill="1" applyBorder="1" applyAlignment="1" applyProtection="1">
      <alignment horizontal="center" vertical="center" textRotation="255" wrapText="1"/>
    </xf>
    <xf numFmtId="0" fontId="17" fillId="3" borderId="12" xfId="12" applyFont="1" applyFill="1" applyBorder="1" applyAlignment="1" applyProtection="1">
      <alignment horizontal="left" vertical="center"/>
    </xf>
    <xf numFmtId="0" fontId="18" fillId="3" borderId="56" xfId="12" applyFont="1" applyFill="1" applyBorder="1" applyAlignment="1" applyProtection="1">
      <alignment horizontal="left" vertical="center"/>
    </xf>
    <xf numFmtId="0" fontId="17" fillId="3" borderId="12" xfId="12" applyFont="1" applyFill="1" applyBorder="1" applyAlignment="1" applyProtection="1">
      <alignment horizontal="left" vertical="center" wrapText="1"/>
    </xf>
    <xf numFmtId="0" fontId="17" fillId="3" borderId="9" xfId="12" applyFont="1" applyFill="1" applyBorder="1" applyAlignment="1" applyProtection="1">
      <alignment horizontal="left" vertical="center" wrapText="1"/>
    </xf>
    <xf numFmtId="0" fontId="19" fillId="3" borderId="0" xfId="15" applyFont="1" applyFill="1" applyProtection="1">
      <alignment vertical="center"/>
    </xf>
    <xf numFmtId="0" fontId="2" fillId="3" borderId="0" xfId="12" applyFont="1" applyFill="1" applyAlignment="1" applyProtection="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Border="1" applyAlignment="1" applyProtection="1">
      <alignment horizontal="left" vertical="center" shrinkToFit="1"/>
    </xf>
    <xf numFmtId="0" fontId="17" fillId="3" borderId="20" xfId="12" applyFont="1" applyFill="1" applyBorder="1" applyAlignment="1" applyProtection="1">
      <alignment horizontal="center" vertical="center"/>
    </xf>
    <xf numFmtId="0" fontId="17" fillId="3" borderId="34" xfId="12" applyFont="1" applyFill="1" applyBorder="1" applyAlignment="1" applyProtection="1">
      <alignment horizontal="center" vertical="center"/>
    </xf>
    <xf numFmtId="0" fontId="17" fillId="3" borderId="35" xfId="12" applyFont="1" applyFill="1" applyBorder="1" applyAlignment="1" applyProtection="1">
      <alignment horizontal="center" vertical="center"/>
    </xf>
    <xf numFmtId="0" fontId="17" fillId="3" borderId="23" xfId="12" applyFont="1" applyFill="1" applyBorder="1" applyProtection="1">
      <alignment vertical="center"/>
    </xf>
    <xf numFmtId="0" fontId="17" fillId="3" borderId="0" xfId="12" applyFont="1" applyFill="1" applyBorder="1" applyAlignment="1" applyProtection="1">
      <alignment horizontal="left" vertical="center"/>
    </xf>
    <xf numFmtId="0" fontId="17" fillId="3" borderId="16" xfId="12" applyFont="1" applyFill="1" applyBorder="1" applyAlignment="1" applyProtection="1">
      <alignment horizontal="center" vertical="center" textRotation="255" shrinkToFit="1"/>
    </xf>
    <xf numFmtId="0" fontId="17" fillId="3" borderId="14" xfId="12" applyFont="1" applyFill="1" applyBorder="1" applyAlignment="1" applyProtection="1">
      <alignment horizontal="center" vertical="center" textRotation="255" shrinkToFit="1"/>
    </xf>
    <xf numFmtId="0" fontId="17" fillId="3" borderId="15" xfId="12" applyFont="1" applyFill="1" applyBorder="1" applyAlignment="1" applyProtection="1">
      <alignment horizontal="center" vertical="center" textRotation="255" shrinkToFit="1"/>
    </xf>
    <xf numFmtId="0" fontId="17" fillId="3" borderId="16" xfId="12" applyFont="1" applyFill="1" applyBorder="1" applyAlignment="1" applyProtection="1">
      <alignment horizontal="center" vertical="center" textRotation="255" wrapText="1"/>
    </xf>
    <xf numFmtId="0" fontId="17" fillId="3" borderId="14" xfId="12" applyFont="1" applyFill="1" applyBorder="1" applyAlignment="1" applyProtection="1">
      <alignment horizontal="center" vertical="center" textRotation="255" wrapText="1"/>
    </xf>
    <xf numFmtId="0" fontId="17" fillId="3" borderId="15" xfId="12" applyFont="1" applyFill="1" applyBorder="1" applyAlignment="1" applyProtection="1">
      <alignment horizontal="center" vertical="center" textRotation="255" wrapText="1"/>
    </xf>
    <xf numFmtId="0" fontId="17" fillId="3" borderId="23" xfId="12" applyFont="1" applyFill="1" applyBorder="1" applyAlignment="1" applyProtection="1">
      <alignment horizontal="left" vertical="center"/>
    </xf>
    <xf numFmtId="0" fontId="17" fillId="3" borderId="34" xfId="12" applyFont="1" applyFill="1" applyBorder="1" applyAlignment="1" applyProtection="1">
      <alignment horizontal="left" vertical="center"/>
    </xf>
    <xf numFmtId="0" fontId="17" fillId="3" borderId="23" xfId="12" applyFont="1" applyFill="1" applyBorder="1" applyAlignment="1" applyProtection="1">
      <alignment horizontal="left" vertical="center" wrapText="1"/>
    </xf>
    <xf numFmtId="0" fontId="17" fillId="3" borderId="20" xfId="12" applyFont="1" applyFill="1" applyBorder="1" applyAlignment="1" applyProtection="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0" xfId="12" applyFont="1" applyFill="1" applyBorder="1" applyProtection="1">
      <alignment vertical="center"/>
    </xf>
    <xf numFmtId="0" fontId="17" fillId="3" borderId="34" xfId="12" applyFont="1" applyFill="1" applyBorder="1" applyProtection="1">
      <alignment vertical="center"/>
    </xf>
    <xf numFmtId="0" fontId="17" fillId="3" borderId="30" xfId="12" applyFont="1" applyFill="1" applyBorder="1" applyAlignment="1" applyProtection="1">
      <alignment vertical="center"/>
    </xf>
    <xf numFmtId="0" fontId="17" fillId="3" borderId="42" xfId="12" applyFont="1" applyFill="1" applyBorder="1" applyAlignment="1" applyProtection="1">
      <alignment vertical="center"/>
    </xf>
    <xf numFmtId="0" fontId="17" fillId="3" borderId="42" xfId="12" applyFont="1" applyFill="1" applyBorder="1" applyAlignment="1" applyProtection="1">
      <alignment vertical="center" shrinkToFit="1"/>
    </xf>
    <xf numFmtId="0" fontId="17" fillId="3" borderId="31" xfId="12" applyFont="1" applyFill="1" applyBorder="1" applyAlignment="1" applyProtection="1">
      <alignment vertical="center"/>
    </xf>
    <xf numFmtId="0" fontId="17" fillId="3" borderId="23" xfId="12" applyFont="1" applyFill="1" applyBorder="1" applyAlignment="1" applyProtection="1">
      <alignment vertical="center"/>
    </xf>
    <xf numFmtId="0" fontId="17" fillId="3" borderId="0" xfId="12" applyFont="1" applyFill="1" applyBorder="1" applyAlignment="1" applyProtection="1">
      <alignment vertical="center"/>
    </xf>
    <xf numFmtId="0" fontId="17" fillId="3" borderId="0" xfId="12" applyFont="1" applyFill="1" applyBorder="1" applyAlignment="1" applyProtection="1">
      <alignment vertical="center" shrinkToFit="1"/>
    </xf>
    <xf numFmtId="0" fontId="17" fillId="3" borderId="34" xfId="12" applyFont="1" applyFill="1" applyBorder="1" applyAlignment="1" applyProtection="1">
      <alignment vertical="center"/>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Border="1" applyAlignment="1" applyProtection="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pplyProtection="1">
      <alignment horizontal="center" vertical="center"/>
    </xf>
    <xf numFmtId="0" fontId="17" fillId="3" borderId="23" xfId="12" applyFont="1" applyFill="1" applyBorder="1" applyAlignment="1" applyProtection="1">
      <alignment horizontal="right" vertical="center"/>
    </xf>
    <xf numFmtId="0" fontId="17" fillId="3" borderId="0" xfId="12" applyFont="1" applyFill="1" applyBorder="1" applyAlignment="1" applyProtection="1">
      <alignment horizontal="right" vertical="center" wrapText="1"/>
    </xf>
    <xf numFmtId="0" fontId="17" fillId="3" borderId="34" xfId="12" applyFont="1" applyFill="1" applyBorder="1" applyAlignment="1" applyProtection="1">
      <alignment horizontal="right" vertical="center" wrapText="1"/>
    </xf>
    <xf numFmtId="0" fontId="17" fillId="3" borderId="0" xfId="12" applyFont="1" applyFill="1" applyBorder="1" applyAlignment="1" applyProtection="1">
      <alignment horizontal="right" vertical="center"/>
    </xf>
    <xf numFmtId="0" fontId="17" fillId="3" borderId="34" xfId="12" applyFont="1" applyFill="1" applyBorder="1" applyAlignment="1" applyProtection="1">
      <alignment horizontal="right" vertical="center"/>
    </xf>
    <xf numFmtId="0" fontId="17" fillId="3" borderId="35" xfId="12" applyFont="1" applyFill="1" applyBorder="1" applyAlignment="1" applyProtection="1">
      <alignment horizontal="center" vertical="center" wrapText="1"/>
    </xf>
    <xf numFmtId="0" fontId="17" fillId="3" borderId="37" xfId="12" applyFont="1" applyFill="1" applyBorder="1" applyAlignment="1" applyProtection="1">
      <alignment horizontal="center" vertical="center"/>
    </xf>
    <xf numFmtId="0" fontId="17" fillId="3" borderId="16" xfId="12" applyFont="1" applyFill="1" applyBorder="1" applyProtection="1">
      <alignment vertical="center"/>
    </xf>
    <xf numFmtId="0" fontId="17" fillId="3" borderId="14" xfId="12" applyFont="1" applyFill="1" applyBorder="1" applyAlignment="1" applyProtection="1">
      <alignment horizontal="left" vertical="center"/>
    </xf>
    <xf numFmtId="0" fontId="17" fillId="3" borderId="14" xfId="12" applyFont="1" applyFill="1" applyBorder="1" applyProtection="1">
      <alignment vertical="center"/>
    </xf>
    <xf numFmtId="0" fontId="17" fillId="3" borderId="15" xfId="12" applyFont="1" applyFill="1" applyBorder="1" applyProtection="1">
      <alignment vertical="center"/>
    </xf>
    <xf numFmtId="0" fontId="17" fillId="3" borderId="16" xfId="12" applyFont="1" applyFill="1" applyBorder="1" applyAlignment="1" applyProtection="1">
      <alignment vertical="center"/>
    </xf>
    <xf numFmtId="0" fontId="17" fillId="3" borderId="14" xfId="12" applyFont="1" applyFill="1" applyBorder="1" applyAlignment="1" applyProtection="1">
      <alignment vertical="center"/>
    </xf>
    <xf numFmtId="0" fontId="17" fillId="3" borderId="14" xfId="12" applyFont="1" applyFill="1" applyBorder="1" applyAlignment="1" applyProtection="1">
      <alignment vertical="center" shrinkToFit="1"/>
    </xf>
    <xf numFmtId="0" fontId="17" fillId="3" borderId="15" xfId="12" applyFont="1" applyFill="1" applyBorder="1" applyAlignment="1" applyProtection="1">
      <alignment vertical="center"/>
    </xf>
    <xf numFmtId="0" fontId="17" fillId="3" borderId="16" xfId="12" applyFont="1" applyFill="1" applyBorder="1" applyAlignment="1" applyProtection="1">
      <alignment horizontal="right" vertical="center"/>
    </xf>
    <xf numFmtId="0" fontId="17" fillId="3" borderId="14" xfId="12" applyFont="1" applyFill="1" applyBorder="1" applyAlignment="1" applyProtection="1">
      <alignment horizontal="right" vertical="center"/>
    </xf>
    <xf numFmtId="0" fontId="17" fillId="3" borderId="15" xfId="12" applyFont="1" applyFill="1" applyBorder="1" applyAlignment="1" applyProtection="1">
      <alignment horizontal="right" vertical="center"/>
    </xf>
    <xf numFmtId="0" fontId="17" fillId="3" borderId="16" xfId="12" applyFont="1" applyFill="1" applyBorder="1" applyAlignment="1" applyProtection="1">
      <alignment horizontal="center" vertical="center"/>
    </xf>
    <xf numFmtId="0" fontId="17" fillId="3" borderId="17" xfId="12" applyFont="1" applyFill="1" applyBorder="1" applyAlignment="1" applyProtection="1">
      <alignment horizontal="center" vertical="center"/>
    </xf>
    <xf numFmtId="0" fontId="17" fillId="3" borderId="32" xfId="12" applyFont="1" applyFill="1" applyBorder="1" applyAlignment="1" applyProtection="1">
      <alignment horizontal="center" vertical="center"/>
    </xf>
    <xf numFmtId="183" fontId="17" fillId="3" borderId="30" xfId="16" applyNumberFormat="1" applyFont="1" applyFill="1" applyBorder="1" applyAlignment="1" applyProtection="1">
      <alignment horizontal="right" vertical="center" shrinkToFit="1"/>
    </xf>
    <xf numFmtId="183" fontId="17" fillId="3" borderId="42" xfId="15" applyNumberFormat="1" applyFont="1" applyFill="1" applyBorder="1" applyAlignment="1" applyProtection="1">
      <alignment horizontal="right" vertical="center" shrinkToFit="1"/>
    </xf>
    <xf numFmtId="183" fontId="17" fillId="3" borderId="32" xfId="16" applyNumberFormat="1" applyFont="1" applyFill="1" applyBorder="1" applyAlignment="1" applyProtection="1">
      <alignment horizontal="right" vertical="center" shrinkToFit="1"/>
    </xf>
    <xf numFmtId="183" fontId="17" fillId="3" borderId="31" xfId="16" applyNumberFormat="1" applyFont="1" applyFill="1" applyBorder="1" applyAlignment="1" applyProtection="1">
      <alignment horizontal="right" vertical="center" shrinkToFit="1"/>
    </xf>
    <xf numFmtId="184" fontId="17" fillId="3" borderId="32" xfId="16" applyNumberFormat="1" applyFont="1" applyFill="1" applyBorder="1" applyAlignment="1" applyProtection="1">
      <alignment horizontal="right" vertical="center" shrinkToFit="1"/>
    </xf>
    <xf numFmtId="184" fontId="17" fillId="3" borderId="108" xfId="16" applyNumberFormat="1" applyFont="1" applyFill="1" applyBorder="1" applyAlignment="1" applyProtection="1">
      <alignment horizontal="right" vertical="center" shrinkToFit="1"/>
    </xf>
    <xf numFmtId="183" fontId="17" fillId="3" borderId="23" xfId="16" applyNumberFormat="1" applyFont="1" applyFill="1" applyBorder="1" applyAlignment="1" applyProtection="1">
      <alignment horizontal="right" vertical="center" shrinkToFit="1"/>
    </xf>
    <xf numFmtId="183" fontId="17" fillId="3" borderId="35" xfId="16" applyNumberFormat="1" applyFont="1" applyFill="1" applyBorder="1" applyAlignment="1" applyProtection="1">
      <alignment horizontal="right" vertical="center" shrinkToFit="1"/>
    </xf>
    <xf numFmtId="183" fontId="17" fillId="3" borderId="34" xfId="16" applyNumberFormat="1" applyFont="1" applyFill="1" applyBorder="1" applyAlignment="1" applyProtection="1">
      <alignment horizontal="right" vertical="center" shrinkToFit="1"/>
    </xf>
    <xf numFmtId="184" fontId="17" fillId="3" borderId="35" xfId="16" applyNumberFormat="1" applyFont="1" applyFill="1" applyBorder="1" applyAlignment="1" applyProtection="1">
      <alignment horizontal="right" vertical="center" shrinkToFit="1"/>
    </xf>
    <xf numFmtId="184" fontId="17" fillId="3" borderId="36" xfId="16" applyNumberFormat="1" applyFont="1" applyFill="1" applyBorder="1" applyAlignment="1" applyProtection="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pplyProtection="1">
      <alignment horizontal="right" vertical="center" shrinkToFit="1"/>
    </xf>
    <xf numFmtId="183" fontId="17" fillId="3" borderId="66" xfId="15" applyNumberFormat="1" applyFont="1" applyFill="1" applyBorder="1" applyAlignment="1" applyProtection="1">
      <alignment horizontal="right" vertical="center" shrinkToFit="1"/>
    </xf>
    <xf numFmtId="183" fontId="17" fillId="3" borderId="113" xfId="16" applyNumberFormat="1" applyFont="1" applyFill="1" applyBorder="1" applyAlignment="1" applyProtection="1">
      <alignment horizontal="right" vertical="center" shrinkToFit="1"/>
    </xf>
    <xf numFmtId="183" fontId="17" fillId="3" borderId="67" xfId="16" applyNumberFormat="1" applyFont="1" applyFill="1" applyBorder="1" applyAlignment="1" applyProtection="1">
      <alignment horizontal="right" vertical="center" shrinkToFit="1"/>
    </xf>
    <xf numFmtId="184" fontId="17" fillId="3" borderId="113" xfId="16" applyNumberFormat="1" applyFont="1" applyFill="1" applyBorder="1" applyAlignment="1" applyProtection="1">
      <alignment horizontal="right" vertical="center" shrinkToFit="1"/>
    </xf>
    <xf numFmtId="184" fontId="17" fillId="3" borderId="114" xfId="16" applyNumberFormat="1" applyFont="1" applyFill="1" applyBorder="1" applyAlignment="1" applyProtection="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pplyProtection="1">
      <alignment horizontal="right" vertical="center" shrinkToFit="1"/>
    </xf>
    <xf numFmtId="183" fontId="17" fillId="3" borderId="70" xfId="15" applyNumberFormat="1" applyFont="1" applyFill="1" applyBorder="1" applyAlignment="1" applyProtection="1">
      <alignment horizontal="right" vertical="center" shrinkToFit="1"/>
    </xf>
    <xf numFmtId="183" fontId="17" fillId="3" borderId="119" xfId="16" applyNumberFormat="1" applyFont="1" applyFill="1" applyBorder="1" applyAlignment="1" applyProtection="1">
      <alignment horizontal="right" vertical="center" shrinkToFit="1"/>
    </xf>
    <xf numFmtId="183" fontId="17" fillId="3" borderId="73" xfId="16" applyNumberFormat="1" applyFont="1" applyFill="1" applyBorder="1" applyAlignment="1" applyProtection="1">
      <alignment horizontal="right" vertical="center" shrinkToFit="1"/>
    </xf>
    <xf numFmtId="184" fontId="17" fillId="3" borderId="119" xfId="16" applyNumberFormat="1" applyFont="1" applyFill="1" applyBorder="1" applyAlignment="1" applyProtection="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pplyProtection="1">
      <alignment horizontal="right" vertical="center" shrinkToFit="1"/>
    </xf>
    <xf numFmtId="184" fontId="17" fillId="3" borderId="70" xfId="15" applyNumberFormat="1" applyFont="1" applyFill="1" applyBorder="1" applyAlignment="1" applyProtection="1">
      <alignment horizontal="right" vertical="center" shrinkToFit="1"/>
    </xf>
    <xf numFmtId="183" fontId="17" fillId="3" borderId="130" xfId="16" applyNumberFormat="1" applyFont="1" applyFill="1" applyBorder="1" applyAlignment="1" applyProtection="1">
      <alignment horizontal="right" vertical="center" shrinkToFit="1"/>
    </xf>
    <xf numFmtId="184" fontId="17" fillId="3" borderId="131" xfId="16" applyNumberFormat="1" applyFont="1" applyFill="1" applyBorder="1" applyAlignment="1" applyProtection="1">
      <alignment horizontal="right" vertical="center" shrinkToFit="1"/>
    </xf>
    <xf numFmtId="184" fontId="17" fillId="3" borderId="132" xfId="16" applyNumberFormat="1" applyFont="1" applyFill="1" applyBorder="1" applyAlignment="1" applyProtection="1">
      <alignment horizontal="right" vertical="center" shrinkToFit="1"/>
    </xf>
    <xf numFmtId="184" fontId="17" fillId="3" borderId="133" xfId="16" applyNumberFormat="1" applyFont="1" applyFill="1" applyBorder="1" applyAlignment="1" applyProtection="1">
      <alignment horizontal="right" vertical="center" shrinkToFit="1"/>
    </xf>
    <xf numFmtId="184" fontId="17" fillId="3" borderId="130" xfId="16" applyNumberFormat="1" applyFont="1" applyFill="1" applyBorder="1" applyAlignment="1" applyProtection="1">
      <alignment horizontal="right" vertical="center" shrinkToFit="1"/>
    </xf>
    <xf numFmtId="184" fontId="17" fillId="3" borderId="134" xfId="16" applyNumberFormat="1" applyFont="1" applyFill="1" applyBorder="1" applyAlignment="1" applyProtection="1">
      <alignment horizontal="right" vertical="center" shrinkToFit="1"/>
    </xf>
    <xf numFmtId="184" fontId="17" fillId="3" borderId="23" xfId="16" applyNumberFormat="1" applyFont="1" applyFill="1" applyBorder="1" applyAlignment="1" applyProtection="1">
      <alignment horizontal="right" vertical="center" shrinkToFit="1"/>
    </xf>
    <xf numFmtId="184" fontId="17" fillId="3" borderId="0" xfId="15" applyNumberFormat="1" applyFont="1" applyFill="1" applyBorder="1" applyAlignment="1" applyProtection="1">
      <alignment horizontal="right" vertical="center" shrinkToFit="1"/>
    </xf>
    <xf numFmtId="183" fontId="17" fillId="3" borderId="135" xfId="16" applyNumberFormat="1" applyFont="1" applyFill="1" applyBorder="1" applyAlignment="1" applyProtection="1">
      <alignment horizontal="right" vertical="center" shrinkToFit="1"/>
    </xf>
    <xf numFmtId="184" fontId="17" fillId="3" borderId="136" xfId="16" applyNumberFormat="1" applyFont="1" applyFill="1" applyBorder="1" applyAlignment="1" applyProtection="1">
      <alignment horizontal="right" vertical="center" shrinkToFit="1"/>
    </xf>
    <xf numFmtId="184" fontId="17" fillId="3" borderId="137" xfId="16" applyNumberFormat="1" applyFont="1" applyFill="1" applyBorder="1" applyAlignment="1" applyProtection="1">
      <alignment horizontal="right" vertical="center" shrinkToFit="1"/>
    </xf>
    <xf numFmtId="184" fontId="17" fillId="3" borderId="138" xfId="16" applyNumberFormat="1" applyFont="1" applyFill="1" applyBorder="1" applyAlignment="1" applyProtection="1">
      <alignment horizontal="right" vertical="center" shrinkToFit="1"/>
    </xf>
    <xf numFmtId="184" fontId="17" fillId="3" borderId="135" xfId="16" applyNumberFormat="1" applyFont="1" applyFill="1" applyBorder="1" applyAlignment="1" applyProtection="1">
      <alignment horizontal="right" vertical="center" shrinkToFit="1"/>
    </xf>
    <xf numFmtId="184" fontId="17" fillId="3" borderId="139" xfId="16" applyNumberFormat="1" applyFont="1" applyFill="1" applyBorder="1" applyAlignment="1" applyProtection="1">
      <alignment horizontal="right" vertical="center" shrinkToFit="1"/>
    </xf>
    <xf numFmtId="0" fontId="17" fillId="3" borderId="59" xfId="12" applyFont="1" applyFill="1" applyBorder="1" applyAlignment="1" applyProtection="1">
      <alignment horizontal="center" vertical="center"/>
    </xf>
    <xf numFmtId="0" fontId="17" fillId="3" borderId="51" xfId="12" applyFont="1" applyFill="1" applyBorder="1" applyAlignment="1" applyProtection="1">
      <alignment horizontal="center" vertical="center"/>
    </xf>
    <xf numFmtId="184" fontId="17" fillId="3" borderId="54" xfId="16" applyNumberFormat="1" applyFont="1" applyFill="1" applyBorder="1" applyAlignment="1" applyProtection="1">
      <alignment horizontal="right" vertical="center" shrinkToFit="1"/>
    </xf>
    <xf numFmtId="184" fontId="17" fillId="3" borderId="58" xfId="15" applyNumberFormat="1" applyFont="1" applyFill="1" applyBorder="1" applyAlignment="1" applyProtection="1">
      <alignment horizontal="right" vertical="center" shrinkToFit="1"/>
    </xf>
    <xf numFmtId="183" fontId="17" fillId="3" borderId="140" xfId="16" applyNumberFormat="1" applyFont="1" applyFill="1" applyBorder="1" applyAlignment="1" applyProtection="1">
      <alignment horizontal="right" vertical="center" shrinkToFit="1"/>
    </xf>
    <xf numFmtId="184" fontId="17" fillId="3" borderId="141" xfId="16" applyNumberFormat="1" applyFont="1" applyFill="1" applyBorder="1" applyAlignment="1" applyProtection="1">
      <alignment horizontal="right" vertical="center" shrinkToFit="1"/>
    </xf>
    <xf numFmtId="184" fontId="17" fillId="3" borderId="142" xfId="16" applyNumberFormat="1" applyFont="1" applyFill="1" applyBorder="1" applyAlignment="1" applyProtection="1">
      <alignment horizontal="right" vertical="center" shrinkToFit="1"/>
    </xf>
    <xf numFmtId="184" fontId="17" fillId="3" borderId="143" xfId="16" applyNumberFormat="1" applyFont="1" applyFill="1" applyBorder="1" applyAlignment="1" applyProtection="1">
      <alignment horizontal="right" vertical="center" shrinkToFit="1"/>
    </xf>
    <xf numFmtId="184" fontId="17" fillId="3" borderId="140" xfId="16" applyNumberFormat="1" applyFont="1" applyFill="1" applyBorder="1" applyAlignment="1" applyProtection="1">
      <alignment horizontal="right" vertical="center" shrinkToFit="1"/>
    </xf>
    <xf numFmtId="184" fontId="17" fillId="3" borderId="144" xfId="16" applyNumberFormat="1" applyFont="1" applyFill="1" applyBorder="1" applyAlignment="1" applyProtection="1">
      <alignment horizontal="right" vertical="center" shrinkToFit="1"/>
    </xf>
    <xf numFmtId="0" fontId="17" fillId="0" borderId="100" xfId="11" applyNumberFormat="1" applyFont="1" applyBorder="1" applyAlignment="1" applyProtection="1">
      <alignment horizontal="left" vertical="center" shrinkToFit="1"/>
      <protection locked="0"/>
    </xf>
    <xf numFmtId="0" fontId="17" fillId="0" borderId="101" xfId="11" applyNumberFormat="1" applyFont="1" applyBorder="1" applyAlignment="1" applyProtection="1">
      <alignment horizontal="left" vertical="center" shrinkToFit="1"/>
      <protection locked="0"/>
    </xf>
    <xf numFmtId="0" fontId="17" fillId="0" borderId="102" xfId="11" applyNumberFormat="1" applyFont="1" applyBorder="1" applyAlignment="1" applyProtection="1">
      <alignment horizontal="left" vertical="center" shrinkToFit="1"/>
      <protection locked="0"/>
    </xf>
    <xf numFmtId="0" fontId="17" fillId="5" borderId="103" xfId="11" applyNumberFormat="1" applyFont="1" applyFill="1" applyBorder="1" applyAlignment="1" applyProtection="1">
      <alignment horizontal="left" vertical="center" shrinkToFit="1"/>
      <protection locked="0"/>
    </xf>
    <xf numFmtId="0" fontId="17" fillId="3" borderId="12" xfId="12" applyFont="1" applyFill="1" applyBorder="1" applyAlignment="1" applyProtection="1">
      <alignment horizontal="center" vertical="top"/>
    </xf>
    <xf numFmtId="0" fontId="17" fillId="3" borderId="8" xfId="12" applyFont="1" applyFill="1" applyBorder="1" applyAlignment="1" applyProtection="1">
      <alignment horizontal="center" vertical="top"/>
    </xf>
    <xf numFmtId="0" fontId="17" fillId="3" borderId="56" xfId="12" applyFont="1" applyFill="1" applyBorder="1" applyAlignment="1" applyProtection="1">
      <alignment horizontal="center" vertical="top"/>
    </xf>
    <xf numFmtId="0" fontId="17" fillId="3" borderId="12" xfId="12" applyFont="1" applyFill="1" applyBorder="1" applyAlignment="1" applyProtection="1">
      <alignment horizontal="center" vertical="top" wrapText="1"/>
    </xf>
    <xf numFmtId="0" fontId="17" fillId="3" borderId="8" xfId="12" applyFont="1" applyFill="1" applyBorder="1" applyAlignment="1" applyProtection="1">
      <alignment horizontal="center" vertical="top" wrapText="1"/>
    </xf>
    <xf numFmtId="0" fontId="17" fillId="3" borderId="56" xfId="12" applyFont="1" applyFill="1" applyBorder="1" applyAlignment="1" applyProtection="1">
      <alignment horizontal="center" vertical="top" wrapText="1"/>
    </xf>
    <xf numFmtId="0" fontId="17" fillId="3" borderId="61" xfId="12" applyFont="1" applyFill="1" applyBorder="1" applyAlignment="1" applyProtection="1">
      <alignment horizontal="left" vertical="center" wrapText="1"/>
    </xf>
    <xf numFmtId="0" fontId="17" fillId="3" borderId="12" xfId="12" applyFont="1" applyFill="1" applyBorder="1" applyAlignment="1" applyProtection="1">
      <alignment vertical="center"/>
    </xf>
    <xf numFmtId="0" fontId="17" fillId="3" borderId="0" xfId="12" applyFont="1" applyFill="1" applyAlignment="1" applyProtection="1">
      <alignment vertical="center"/>
    </xf>
    <xf numFmtId="0" fontId="15" fillId="3" borderId="8" xfId="12" applyFont="1" applyFill="1" applyBorder="1" applyAlignment="1" applyProtection="1">
      <alignment vertical="center"/>
    </xf>
    <xf numFmtId="0" fontId="15" fillId="3" borderId="0" xfId="12" applyFont="1" applyFill="1" applyAlignment="1" applyProtection="1">
      <alignment vertical="center"/>
    </xf>
    <xf numFmtId="0" fontId="15" fillId="3" borderId="0" xfId="12" applyFont="1" applyFill="1" applyBorder="1" applyAlignment="1" applyProtection="1">
      <alignment vertical="center"/>
    </xf>
    <xf numFmtId="0" fontId="17" fillId="3" borderId="23" xfId="12" applyFont="1" applyFill="1" applyBorder="1" applyAlignment="1" applyProtection="1">
      <alignment horizontal="center" vertical="top"/>
    </xf>
    <xf numFmtId="0" fontId="17" fillId="3" borderId="0" xfId="12" applyFont="1" applyFill="1" applyBorder="1" applyAlignment="1" applyProtection="1">
      <alignment horizontal="center" vertical="top"/>
    </xf>
    <xf numFmtId="0" fontId="17" fillId="3" borderId="34" xfId="12" applyFont="1" applyFill="1" applyBorder="1" applyAlignment="1" applyProtection="1">
      <alignment horizontal="center" vertical="top"/>
    </xf>
    <xf numFmtId="0" fontId="17" fillId="3" borderId="23" xfId="12" applyFont="1" applyFill="1" applyBorder="1" applyAlignment="1" applyProtection="1">
      <alignment horizontal="center" vertical="top" wrapText="1"/>
    </xf>
    <xf numFmtId="0" fontId="17" fillId="3" borderId="0" xfId="12" applyFont="1" applyFill="1" applyBorder="1" applyAlignment="1" applyProtection="1">
      <alignment horizontal="center" vertical="top" wrapText="1"/>
    </xf>
    <xf numFmtId="0" fontId="17" fillId="3" borderId="34" xfId="12" applyFont="1" applyFill="1" applyBorder="1" applyAlignment="1" applyProtection="1">
      <alignment horizontal="center" vertical="top" wrapText="1"/>
    </xf>
    <xf numFmtId="0" fontId="17" fillId="3" borderId="36" xfId="12" applyFont="1" applyFill="1" applyBorder="1" applyAlignment="1" applyProtection="1">
      <alignment horizontal="left" vertical="center"/>
    </xf>
    <xf numFmtId="0" fontId="17" fillId="3" borderId="11" xfId="12" applyFont="1" applyFill="1" applyBorder="1" applyAlignment="1" applyProtection="1">
      <alignment horizontal="center" vertical="center"/>
    </xf>
    <xf numFmtId="0" fontId="17" fillId="3" borderId="8" xfId="12" applyFont="1" applyFill="1" applyBorder="1" applyProtection="1">
      <alignment vertical="center"/>
    </xf>
    <xf numFmtId="0" fontId="17" fillId="3" borderId="9" xfId="12" applyFont="1" applyFill="1" applyBorder="1" applyProtection="1">
      <alignment vertical="center"/>
    </xf>
    <xf numFmtId="0" fontId="15" fillId="3" borderId="0" xfId="12" applyFont="1" applyFill="1" applyProtection="1">
      <alignment vertical="center"/>
    </xf>
    <xf numFmtId="0" fontId="17" fillId="0" borderId="145" xfId="11" applyNumberFormat="1" applyFont="1" applyBorder="1" applyAlignment="1" applyProtection="1">
      <alignment horizontal="left" vertical="center" shrinkToFit="1"/>
      <protection locked="0"/>
    </xf>
    <xf numFmtId="0" fontId="17" fillId="0" borderId="146" xfId="11" applyNumberFormat="1" applyFont="1" applyBorder="1" applyAlignment="1" applyProtection="1">
      <alignment horizontal="left" vertical="center" shrinkToFit="1"/>
      <protection locked="0"/>
    </xf>
    <xf numFmtId="0" fontId="17" fillId="0" borderId="147" xfId="11" applyNumberFormat="1" applyFont="1" applyBorder="1" applyAlignment="1" applyProtection="1">
      <alignment horizontal="left" vertical="center" shrinkToFit="1"/>
      <protection locked="0"/>
    </xf>
    <xf numFmtId="0" fontId="17" fillId="5" borderId="124" xfId="11" applyNumberFormat="1" applyFont="1" applyFill="1" applyBorder="1" applyAlignment="1" applyProtection="1">
      <alignment horizontal="left" vertical="center" shrinkToFit="1"/>
      <protection locked="0"/>
    </xf>
    <xf numFmtId="0" fontId="17" fillId="3" borderId="16" xfId="12" applyFont="1" applyFill="1" applyBorder="1" applyAlignment="1" applyProtection="1">
      <alignment horizontal="center" vertical="top" wrapText="1"/>
    </xf>
    <xf numFmtId="0" fontId="17" fillId="3" borderId="14" xfId="12" applyFont="1" applyFill="1" applyBorder="1" applyAlignment="1" applyProtection="1">
      <alignment horizontal="center" vertical="top" wrapText="1"/>
    </xf>
    <xf numFmtId="0" fontId="17" fillId="3" borderId="22" xfId="12" applyFont="1" applyFill="1" applyBorder="1" applyAlignment="1" applyProtection="1">
      <alignment horizontal="center" vertical="center"/>
    </xf>
    <xf numFmtId="0" fontId="17" fillId="3" borderId="20" xfId="12" applyFont="1" applyFill="1" applyBorder="1" applyProtection="1">
      <alignment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NumberFormat="1" applyFont="1" applyFill="1" applyBorder="1" applyAlignment="1" applyProtection="1">
      <alignment horizontal="left" vertical="center" shrinkToFit="1"/>
      <protection locked="0"/>
    </xf>
    <xf numFmtId="183" fontId="17" fillId="3" borderId="0" xfId="12" applyNumberFormat="1" applyFont="1" applyFill="1" applyBorder="1" applyAlignment="1" applyProtection="1">
      <alignment horizontal="left" vertical="center" shrinkToFit="1"/>
    </xf>
    <xf numFmtId="0" fontId="17" fillId="3" borderId="30" xfId="12" applyFont="1" applyFill="1" applyBorder="1" applyProtection="1">
      <alignment vertical="center"/>
    </xf>
    <xf numFmtId="0" fontId="17" fillId="3" borderId="42" xfId="12" applyFont="1" applyFill="1" applyBorder="1" applyProtection="1">
      <alignment vertical="center"/>
    </xf>
    <xf numFmtId="0" fontId="17" fillId="3" borderId="31" xfId="12" applyFont="1" applyFill="1" applyBorder="1" applyProtection="1">
      <alignment vertical="center"/>
    </xf>
    <xf numFmtId="0" fontId="17" fillId="3" borderId="35" xfId="12" applyFont="1" applyFill="1" applyBorder="1" applyProtection="1">
      <alignment vertical="center"/>
    </xf>
    <xf numFmtId="183" fontId="17" fillId="5" borderId="36" xfId="11" applyNumberFormat="1" applyFont="1" applyFill="1" applyBorder="1" applyAlignment="1" applyProtection="1">
      <alignment horizontal="right" vertical="center" shrinkToFit="1"/>
      <protection locked="0"/>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NumberFormat="1" applyFont="1" applyFill="1" applyBorder="1" applyAlignment="1" applyProtection="1">
      <alignment horizontal="left" vertical="center" shrinkToFit="1"/>
      <protection locked="0"/>
    </xf>
    <xf numFmtId="0" fontId="15" fillId="3" borderId="0" xfId="12" applyFont="1" applyFill="1" applyBorder="1" applyProtection="1">
      <alignment vertical="center"/>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pplyProtection="1">
      <alignment horizontal="center" vertical="center"/>
    </xf>
    <xf numFmtId="0" fontId="17" fillId="3" borderId="17" xfId="12" applyFont="1" applyFill="1" applyBorder="1" applyProtection="1">
      <alignment vertical="center"/>
    </xf>
    <xf numFmtId="0" fontId="17" fillId="3" borderId="39" xfId="12" applyFont="1" applyFill="1" applyBorder="1" applyAlignment="1" applyProtection="1">
      <alignment horizontal="center" vertical="center"/>
    </xf>
    <xf numFmtId="185" fontId="17" fillId="3" borderId="30" xfId="16" applyNumberFormat="1" applyFont="1" applyFill="1" applyBorder="1" applyAlignment="1" applyProtection="1">
      <alignment horizontal="right" vertical="center" shrinkToFit="1"/>
    </xf>
    <xf numFmtId="185" fontId="17" fillId="3" borderId="42" xfId="16" applyNumberFormat="1" applyFont="1" applyFill="1" applyBorder="1" applyAlignment="1" applyProtection="1">
      <alignment horizontal="right" vertical="center" shrinkToFit="1"/>
    </xf>
    <xf numFmtId="186" fontId="17" fillId="3" borderId="42" xfId="16" applyNumberFormat="1" applyFont="1" applyFill="1" applyBorder="1" applyAlignment="1" applyProtection="1">
      <alignment horizontal="right" vertical="center" shrinkToFit="1"/>
    </xf>
    <xf numFmtId="186" fontId="17" fillId="3" borderId="43" xfId="16" applyNumberFormat="1" applyFont="1" applyFill="1" applyBorder="1" applyAlignment="1" applyProtection="1">
      <alignment horizontal="right" vertical="center" shrinkToFit="1"/>
    </xf>
    <xf numFmtId="185" fontId="17" fillId="3" borderId="23" xfId="16" applyNumberFormat="1" applyFont="1" applyFill="1" applyBorder="1" applyAlignment="1" applyProtection="1">
      <alignment horizontal="right" vertical="center" shrinkToFit="1"/>
    </xf>
    <xf numFmtId="185" fontId="17" fillId="3" borderId="0" xfId="16" applyNumberFormat="1" applyFont="1" applyFill="1" applyBorder="1" applyAlignment="1" applyProtection="1">
      <alignment horizontal="right" vertical="center" shrinkToFit="1"/>
    </xf>
    <xf numFmtId="186" fontId="17" fillId="3" borderId="0" xfId="16" applyNumberFormat="1" applyFont="1" applyFill="1" applyBorder="1" applyAlignment="1" applyProtection="1">
      <alignment horizontal="right" vertical="center" shrinkToFit="1"/>
    </xf>
    <xf numFmtId="186" fontId="17" fillId="3" borderId="20" xfId="16" applyNumberFormat="1" applyFont="1" applyFill="1" applyBorder="1" applyAlignment="1" applyProtection="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pplyProtection="1">
      <alignment horizontal="right" vertical="center" shrinkToFit="1"/>
    </xf>
    <xf numFmtId="185" fontId="17" fillId="3" borderId="14" xfId="16" applyNumberFormat="1" applyFont="1" applyFill="1" applyBorder="1" applyAlignment="1" applyProtection="1">
      <alignment horizontal="right" vertical="center" shrinkToFit="1"/>
    </xf>
    <xf numFmtId="186" fontId="17" fillId="3" borderId="14" xfId="16" applyNumberFormat="1" applyFont="1" applyFill="1" applyBorder="1" applyAlignment="1" applyProtection="1">
      <alignment horizontal="right" vertical="center" shrinkToFit="1"/>
    </xf>
    <xf numFmtId="186" fontId="17" fillId="3" borderId="17" xfId="16" applyNumberFormat="1" applyFont="1" applyFill="1" applyBorder="1" applyAlignment="1" applyProtection="1">
      <alignment horizontal="right" vertical="center" shrinkToFit="1"/>
    </xf>
    <xf numFmtId="0" fontId="15" fillId="3" borderId="0" xfId="12" applyFont="1" applyFill="1" applyBorder="1" applyAlignment="1" applyProtection="1">
      <alignment horizontal="center" vertical="center"/>
    </xf>
    <xf numFmtId="0" fontId="18" fillId="3" borderId="37" xfId="12" applyFont="1" applyFill="1" applyBorder="1" applyAlignment="1" applyProtection="1">
      <alignment horizontal="center" vertical="center"/>
    </xf>
    <xf numFmtId="0" fontId="17" fillId="3" borderId="38" xfId="12" applyFont="1" applyFill="1" applyBorder="1" applyAlignment="1" applyProtection="1">
      <alignment horizontal="left" vertical="center"/>
    </xf>
    <xf numFmtId="0" fontId="17" fillId="3" borderId="19" xfId="12" applyFont="1" applyFill="1" applyBorder="1" applyAlignment="1" applyProtection="1">
      <alignment horizontal="left" vertical="center" wrapText="1"/>
    </xf>
    <xf numFmtId="0" fontId="17" fillId="3" borderId="0" xfId="15" applyFont="1" applyFill="1" applyAlignment="1" applyProtection="1">
      <alignment horizontal="left" vertical="center"/>
    </xf>
    <xf numFmtId="183" fontId="17" fillId="3" borderId="148" xfId="16" applyNumberFormat="1" applyFont="1" applyFill="1" applyBorder="1" applyAlignment="1" applyProtection="1">
      <alignment horizontal="right" vertical="center" shrinkToFit="1"/>
    </xf>
    <xf numFmtId="183" fontId="17" fillId="3" borderId="149" xfId="16" applyNumberFormat="1" applyFont="1" applyFill="1" applyBorder="1" applyAlignment="1" applyProtection="1">
      <alignment horizontal="right" vertical="center" shrinkToFit="1"/>
    </xf>
    <xf numFmtId="183" fontId="17" fillId="3" borderId="150" xfId="16" applyNumberFormat="1" applyFont="1" applyFill="1" applyBorder="1" applyAlignment="1" applyProtection="1">
      <alignment horizontal="right" vertical="center" shrinkToFit="1"/>
    </xf>
    <xf numFmtId="183" fontId="17" fillId="3" borderId="151" xfId="16" applyNumberFormat="1" applyFont="1" applyFill="1" applyBorder="1" applyAlignment="1" applyProtection="1">
      <alignment horizontal="right" vertical="center" shrinkToFit="1"/>
    </xf>
    <xf numFmtId="184" fontId="17" fillId="3" borderId="97" xfId="16" applyNumberFormat="1" applyFont="1" applyFill="1" applyBorder="1" applyAlignment="1" applyProtection="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pplyProtection="1">
      <alignment horizontal="right" vertical="center" shrinkToFit="1"/>
    </xf>
    <xf numFmtId="183" fontId="17" fillId="3" borderId="69" xfId="16" applyNumberFormat="1" applyFont="1" applyFill="1" applyBorder="1" applyAlignment="1" applyProtection="1">
      <alignment horizontal="right" vertical="center" shrinkToFit="1"/>
    </xf>
    <xf numFmtId="183" fontId="17" fillId="3" borderId="71" xfId="16" applyNumberFormat="1" applyFont="1" applyFill="1" applyBorder="1" applyAlignment="1" applyProtection="1">
      <alignment horizontal="right" vertical="center" shrinkToFit="1"/>
    </xf>
    <xf numFmtId="183" fontId="17" fillId="3" borderId="154" xfId="16" applyNumberFormat="1" applyFont="1" applyFill="1" applyBorder="1" applyAlignment="1" applyProtection="1">
      <alignment horizontal="right" vertical="center" shrinkToFit="1"/>
    </xf>
    <xf numFmtId="184" fontId="17" fillId="3" borderId="103" xfId="16" applyNumberFormat="1" applyFont="1" applyFill="1" applyBorder="1" applyAlignment="1" applyProtection="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pplyProtection="1">
      <alignment horizontal="right" vertical="center" shrinkToFit="1"/>
    </xf>
    <xf numFmtId="185" fontId="17" fillId="3" borderId="0" xfId="16" applyNumberFormat="1" applyFont="1" applyFill="1" applyAlignment="1" applyProtection="1">
      <alignment horizontal="right" vertical="center" shrinkToFit="1"/>
    </xf>
    <xf numFmtId="186" fontId="17" fillId="3" borderId="156" xfId="16" applyNumberFormat="1" applyFont="1" applyFill="1" applyBorder="1" applyAlignment="1" applyProtection="1">
      <alignment horizontal="right" vertical="center" shrinkToFit="1"/>
    </xf>
    <xf numFmtId="186" fontId="17" fillId="3" borderId="0" xfId="16" applyNumberFormat="1" applyFont="1" applyFill="1" applyAlignment="1" applyProtection="1">
      <alignment horizontal="right" vertical="center" shrinkToFit="1"/>
    </xf>
    <xf numFmtId="0" fontId="17" fillId="3" borderId="50" xfId="12" applyFont="1" applyFill="1" applyBorder="1" applyAlignment="1" applyProtection="1">
      <alignment horizontal="center" vertical="center"/>
    </xf>
    <xf numFmtId="185" fontId="17" fillId="3" borderId="54" xfId="16" applyNumberFormat="1" applyFont="1" applyFill="1" applyBorder="1" applyAlignment="1" applyProtection="1">
      <alignment horizontal="right" vertical="center" shrinkToFit="1"/>
    </xf>
    <xf numFmtId="185" fontId="17" fillId="3" borderId="58" xfId="16" applyNumberFormat="1" applyFont="1" applyFill="1" applyBorder="1" applyAlignment="1" applyProtection="1">
      <alignment horizontal="right" vertical="center" shrinkToFit="1"/>
    </xf>
    <xf numFmtId="186" fontId="17" fillId="3" borderId="58" xfId="16" applyNumberFormat="1" applyFont="1" applyFill="1" applyBorder="1" applyAlignment="1" applyProtection="1">
      <alignment horizontal="right" vertical="center" shrinkToFit="1"/>
    </xf>
    <xf numFmtId="186" fontId="17" fillId="3" borderId="157" xfId="16" applyNumberFormat="1" applyFont="1" applyFill="1" applyBorder="1" applyAlignment="1" applyProtection="1">
      <alignment horizontal="right" vertical="center" shrinkToFit="1"/>
    </xf>
    <xf numFmtId="0" fontId="17" fillId="3" borderId="0" xfId="12" applyFont="1" applyFill="1" applyBorder="1" applyAlignment="1" applyProtection="1">
      <alignment horizontal="center" vertical="center"/>
    </xf>
    <xf numFmtId="0" fontId="17" fillId="3" borderId="74" xfId="12" applyFont="1" applyFill="1" applyBorder="1" applyAlignment="1" applyProtection="1">
      <alignment horizontal="center" vertical="center"/>
    </xf>
    <xf numFmtId="184" fontId="17" fillId="3" borderId="158" xfId="16" applyNumberFormat="1" applyFont="1" applyFill="1" applyBorder="1" applyAlignment="1" applyProtection="1">
      <alignment horizontal="right" vertical="center" shrinkToFit="1"/>
    </xf>
    <xf numFmtId="184" fontId="17" fillId="3" borderId="75" xfId="16" applyNumberFormat="1" applyFont="1" applyFill="1" applyBorder="1" applyAlignment="1" applyProtection="1">
      <alignment horizontal="right" vertical="center" shrinkToFit="1"/>
    </xf>
    <xf numFmtId="184" fontId="17" fillId="3" borderId="159" xfId="16" applyNumberFormat="1" applyFont="1" applyFill="1" applyBorder="1" applyAlignment="1" applyProtection="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pplyProtection="1">
      <alignment horizontal="right" vertical="center" shrinkToFit="1"/>
    </xf>
    <xf numFmtId="184" fontId="17" fillId="3" borderId="25" xfId="16" applyNumberFormat="1" applyFont="1" applyFill="1" applyBorder="1" applyAlignment="1" applyProtection="1">
      <alignment horizontal="right" vertical="center" shrinkToFit="1"/>
    </xf>
    <xf numFmtId="184" fontId="17" fillId="3" borderId="26" xfId="16" applyNumberFormat="1" applyFont="1" applyFill="1" applyBorder="1" applyAlignment="1" applyProtection="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pplyProtection="1">
      <alignment horizontal="right" vertical="center" shrinkToFit="1"/>
    </xf>
    <xf numFmtId="184" fontId="17" fillId="3" borderId="163" xfId="16" applyNumberFormat="1" applyFont="1" applyFill="1" applyBorder="1" applyAlignment="1" applyProtection="1">
      <alignment horizontal="right" vertical="center" shrinkToFit="1"/>
    </xf>
    <xf numFmtId="0" fontId="17" fillId="3" borderId="58" xfId="12" applyFont="1" applyFill="1" applyBorder="1" applyAlignment="1" applyProtection="1">
      <alignment vertical="center"/>
    </xf>
    <xf numFmtId="0" fontId="17" fillId="3" borderId="30" xfId="12" applyFont="1" applyFill="1" applyBorder="1" applyAlignment="1" applyProtection="1">
      <alignment horizontal="center" vertical="center" textRotation="255" wrapText="1"/>
    </xf>
    <xf numFmtId="0" fontId="17" fillId="3" borderId="42" xfId="12" applyFont="1" applyFill="1" applyBorder="1" applyAlignment="1" applyProtection="1">
      <alignment horizontal="center" vertical="center" textRotation="255" wrapText="1"/>
    </xf>
    <xf numFmtId="0" fontId="17" fillId="3" borderId="31" xfId="12" applyFont="1" applyFill="1" applyBorder="1" applyAlignment="1" applyProtection="1">
      <alignment horizontal="center" vertical="center" textRotation="255" wrapText="1"/>
    </xf>
    <xf numFmtId="0" fontId="17" fillId="3" borderId="30" xfId="12" applyFont="1" applyFill="1" applyBorder="1" applyAlignment="1" applyProtection="1">
      <alignment horizontal="center" vertical="center" wrapText="1"/>
    </xf>
    <xf numFmtId="0" fontId="17" fillId="3" borderId="42" xfId="12" applyFont="1" applyFill="1" applyBorder="1" applyAlignment="1" applyProtection="1">
      <alignment horizontal="center" vertical="center" wrapText="1"/>
    </xf>
    <xf numFmtId="0" fontId="17" fillId="3" borderId="34" xfId="12" applyFont="1" applyFill="1" applyBorder="1" applyAlignment="1" applyProtection="1">
      <alignment horizontal="center" vertical="center" wrapText="1"/>
    </xf>
    <xf numFmtId="0" fontId="17" fillId="3" borderId="12" xfId="12" applyFont="1" applyFill="1" applyBorder="1" applyAlignment="1" applyProtection="1">
      <alignment horizontal="center" vertical="center" wrapText="1"/>
    </xf>
    <xf numFmtId="0" fontId="17" fillId="3" borderId="8" xfId="12" applyFont="1" applyFill="1" applyBorder="1" applyAlignment="1" applyProtection="1">
      <alignment horizontal="center" vertical="center" wrapText="1"/>
    </xf>
    <xf numFmtId="0" fontId="17" fillId="3" borderId="9" xfId="12" applyFont="1" applyFill="1" applyBorder="1" applyAlignment="1" applyProtection="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pplyProtection="1">
      <alignment horizontal="center" vertical="center" wrapText="1"/>
    </xf>
    <xf numFmtId="0" fontId="17" fillId="3" borderId="0" xfId="12" applyFont="1" applyFill="1" applyBorder="1" applyAlignment="1" applyProtection="1">
      <alignment horizontal="center" vertical="center" wrapText="1"/>
    </xf>
    <xf numFmtId="0" fontId="17" fillId="3" borderId="20" xfId="12" applyFont="1" applyFill="1" applyBorder="1" applyAlignment="1" applyProtection="1">
      <alignment horizontal="center" vertical="center" wrapText="1"/>
    </xf>
    <xf numFmtId="0" fontId="17" fillId="3" borderId="16" xfId="12" applyFont="1" applyFill="1" applyBorder="1" applyAlignment="1" applyProtection="1">
      <alignment horizontal="center" vertical="center" wrapText="1"/>
    </xf>
    <xf numFmtId="0" fontId="17" fillId="3" borderId="14" xfId="12" applyFont="1" applyFill="1" applyBorder="1" applyAlignment="1" applyProtection="1">
      <alignment horizontal="center" vertical="center" wrapText="1"/>
    </xf>
    <xf numFmtId="0" fontId="17" fillId="3" borderId="15" xfId="12" applyFont="1" applyFill="1" applyBorder="1" applyAlignment="1" applyProtection="1">
      <alignment horizontal="center" vertical="center" wrapText="1"/>
    </xf>
    <xf numFmtId="0" fontId="17" fillId="3" borderId="17" xfId="12" applyFont="1" applyFill="1" applyBorder="1" applyAlignment="1" applyProtection="1">
      <alignment horizontal="center" vertical="center" wrapText="1"/>
    </xf>
    <xf numFmtId="0" fontId="17" fillId="3" borderId="30" xfId="16" applyFont="1" applyFill="1" applyBorder="1" applyAlignment="1" applyProtection="1">
      <alignment horizontal="left" vertical="center" shrinkToFit="1"/>
    </xf>
    <xf numFmtId="0" fontId="17" fillId="3" borderId="42" xfId="16" applyFont="1" applyFill="1" applyBorder="1" applyAlignment="1" applyProtection="1">
      <alignment horizontal="left" vertical="center" shrinkToFit="1"/>
    </xf>
    <xf numFmtId="0" fontId="17" fillId="3" borderId="43" xfId="12" applyFont="1" applyFill="1" applyBorder="1" applyProtection="1">
      <alignment vertical="center"/>
    </xf>
    <xf numFmtId="0" fontId="17" fillId="3" borderId="23" xfId="16" applyFont="1" applyFill="1" applyBorder="1" applyAlignment="1" applyProtection="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pplyProtection="1">
      <alignment horizontal="left" vertical="center" shrinkToFit="1"/>
    </xf>
    <xf numFmtId="0" fontId="17" fillId="3" borderId="14" xfId="16" applyFont="1" applyFill="1" applyBorder="1" applyAlignment="1" applyProtection="1">
      <alignment horizontal="left" vertical="center" shrinkToFit="1"/>
    </xf>
    <xf numFmtId="0" fontId="3" fillId="4" borderId="40" xfId="12" applyFont="1" applyFill="1" applyBorder="1" applyAlignment="1" applyProtection="1">
      <alignment horizontal="center" vertical="center" wrapText="1"/>
      <protection locked="0"/>
    </xf>
    <xf numFmtId="0" fontId="3" fillId="4" borderId="93" xfId="12" applyFont="1" applyFill="1" applyBorder="1" applyAlignment="1" applyProtection="1">
      <alignment horizontal="center" vertical="center" wrapText="1"/>
      <protection locked="0"/>
    </xf>
    <xf numFmtId="183" fontId="17" fillId="3" borderId="165" xfId="16" applyNumberFormat="1" applyFont="1" applyFill="1" applyBorder="1" applyAlignment="1" applyProtection="1">
      <alignment horizontal="right" vertical="center" shrinkToFit="1"/>
    </xf>
    <xf numFmtId="0" fontId="3" fillId="4" borderId="19" xfId="12" applyFont="1" applyFill="1" applyBorder="1" applyAlignment="1" applyProtection="1">
      <alignment horizontal="center" vertical="center" wrapText="1"/>
      <protection locked="0"/>
    </xf>
    <xf numFmtId="0" fontId="3" fillId="4" borderId="82" xfId="12" applyFont="1" applyFill="1" applyBorder="1" applyAlignment="1" applyProtection="1">
      <alignment horizontal="center" vertical="center" wrapText="1"/>
      <protection locked="0"/>
    </xf>
    <xf numFmtId="183" fontId="17" fillId="3" borderId="166" xfId="16" applyNumberFormat="1" applyFont="1" applyFill="1" applyBorder="1" applyAlignment="1" applyProtection="1">
      <alignment horizontal="right" vertical="center" shrinkToFit="1"/>
    </xf>
    <xf numFmtId="0" fontId="20" fillId="3" borderId="6" xfId="12" applyFont="1" applyFill="1" applyBorder="1" applyAlignment="1" applyProtection="1">
      <alignment horizontal="center" vertical="center"/>
    </xf>
    <xf numFmtId="0" fontId="20" fillId="3" borderId="18" xfId="12" applyFont="1" applyFill="1" applyBorder="1" applyAlignment="1" applyProtection="1">
      <alignment horizontal="center" vertical="center"/>
    </xf>
    <xf numFmtId="0" fontId="3" fillId="4" borderId="13" xfId="12" applyFont="1" applyFill="1" applyBorder="1" applyAlignment="1" applyProtection="1">
      <alignment horizontal="center" vertical="center" wrapText="1"/>
      <protection locked="0"/>
    </xf>
    <xf numFmtId="0" fontId="3" fillId="4" borderId="89" xfId="12" applyFont="1" applyFill="1" applyBorder="1" applyAlignment="1" applyProtection="1">
      <alignment horizontal="center" vertical="center" wrapText="1"/>
      <protection locked="0"/>
    </xf>
    <xf numFmtId="0" fontId="20" fillId="3" borderId="64" xfId="12" applyFont="1" applyFill="1" applyBorder="1" applyAlignment="1" applyProtection="1">
      <alignment horizontal="center" vertical="center"/>
    </xf>
    <xf numFmtId="0" fontId="2" fillId="3" borderId="0" xfId="12" applyFont="1" applyFill="1" applyBorder="1" applyAlignment="1" applyProtection="1">
      <alignment vertical="center"/>
    </xf>
    <xf numFmtId="0" fontId="2" fillId="3" borderId="20" xfId="12" applyFont="1" applyFill="1" applyBorder="1" applyProtection="1">
      <alignment vertical="center"/>
    </xf>
    <xf numFmtId="184" fontId="17" fillId="3" borderId="68" xfId="16" applyNumberFormat="1" applyFont="1" applyFill="1" applyBorder="1" applyAlignment="1" applyProtection="1">
      <alignment horizontal="right" vertical="center" shrinkToFit="1"/>
    </xf>
    <xf numFmtId="184" fontId="17" fillId="3" borderId="69" xfId="16" applyNumberFormat="1" applyFont="1" applyFill="1" applyBorder="1" applyAlignment="1" applyProtection="1">
      <alignment horizontal="right" vertical="center" shrinkToFit="1"/>
    </xf>
    <xf numFmtId="184" fontId="17" fillId="3" borderId="73" xfId="16" applyNumberFormat="1" applyFont="1" applyFill="1" applyBorder="1" applyAlignment="1" applyProtection="1">
      <alignment horizontal="right" vertical="center" shrinkToFit="1"/>
    </xf>
    <xf numFmtId="184" fontId="17" fillId="3" borderId="166" xfId="16" applyNumberFormat="1" applyFont="1" applyFill="1" applyBorder="1" applyAlignment="1" applyProtection="1">
      <alignment horizontal="right" vertical="center" shrinkToFit="1"/>
    </xf>
    <xf numFmtId="184" fontId="17" fillId="3" borderId="34" xfId="16" applyNumberFormat="1" applyFont="1" applyFill="1" applyBorder="1" applyAlignment="1" applyProtection="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NumberFormat="1" applyFont="1" applyBorder="1" applyAlignment="1" applyProtection="1">
      <alignment horizontal="left" vertical="center" shrinkToFit="1"/>
      <protection locked="0"/>
    </xf>
    <xf numFmtId="0" fontId="17" fillId="3" borderId="123" xfId="12" applyNumberFormat="1" applyFont="1" applyFill="1" applyBorder="1" applyAlignment="1" applyProtection="1">
      <alignment horizontal="left" vertical="center" shrinkToFit="1"/>
      <protection locked="0"/>
    </xf>
    <xf numFmtId="0" fontId="17" fillId="5" borderId="52" xfId="12" applyNumberFormat="1" applyFont="1" applyFill="1" applyBorder="1" applyAlignment="1" applyProtection="1">
      <alignment horizontal="left" vertical="center" shrinkToFit="1"/>
      <protection locked="0"/>
    </xf>
    <xf numFmtId="184" fontId="17" fillId="3" borderId="168" xfId="16" applyNumberFormat="1" applyFont="1" applyFill="1" applyBorder="1" applyAlignment="1" applyProtection="1">
      <alignment horizontal="right" vertical="center" shrinkToFit="1"/>
    </xf>
    <xf numFmtId="184" fontId="17" fillId="3" borderId="169" xfId="16" applyNumberFormat="1" applyFont="1" applyFill="1" applyBorder="1" applyAlignment="1" applyProtection="1">
      <alignment horizontal="right" vertical="center" shrinkToFit="1"/>
    </xf>
    <xf numFmtId="184" fontId="17" fillId="3" borderId="59" xfId="16" applyNumberFormat="1" applyFont="1" applyFill="1" applyBorder="1" applyAlignment="1" applyProtection="1">
      <alignment horizontal="right" vertical="center" shrinkToFit="1"/>
    </xf>
    <xf numFmtId="184" fontId="17" fillId="3" borderId="170" xfId="16" applyNumberFormat="1" applyFont="1" applyFill="1" applyBorder="1" applyAlignment="1" applyProtection="1">
      <alignment horizontal="right" vertical="center" shrinkToFit="1"/>
    </xf>
    <xf numFmtId="0" fontId="3" fillId="3" borderId="0" xfId="15" applyFill="1" applyAlignment="1" applyProtection="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0"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39"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5" fillId="0" borderId="22" xfId="8" applyFont="1" applyBorder="1">
      <alignment vertical="center"/>
    </xf>
    <xf numFmtId="0" fontId="25" fillId="0" borderId="36" xfId="8" applyFont="1" applyBorder="1">
      <alignment vertical="center"/>
    </xf>
    <xf numFmtId="0" fontId="27"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5" fillId="0" borderId="4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4" fillId="0" borderId="183" xfId="8" applyNumberFormat="1" applyFont="1" applyBorder="1" applyAlignment="1" applyProtection="1">
      <alignment horizontal="right" vertical="center" shrinkToFit="1"/>
      <protection locked="0"/>
    </xf>
    <xf numFmtId="183" fontId="24"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4" fillId="0" borderId="185" xfId="8" applyNumberFormat="1" applyFont="1" applyBorder="1" applyAlignment="1" applyProtection="1">
      <alignment horizontal="right" vertical="center" shrinkToFit="1"/>
      <protection locked="0"/>
    </xf>
    <xf numFmtId="183" fontId="24"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8"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4" fillId="0" borderId="186" xfId="8" applyNumberFormat="1" applyFont="1" applyBorder="1" applyAlignment="1" applyProtection="1">
      <alignment horizontal="right" vertical="center" shrinkToFit="1"/>
      <protection locked="0"/>
    </xf>
    <xf numFmtId="183" fontId="24"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0" xfId="7" applyNumberFormat="1" applyFont="1" applyFill="1" applyBorder="1" applyAlignment="1" applyProtection="1">
      <alignment horizontal="right" vertical="center"/>
    </xf>
    <xf numFmtId="0" fontId="24" fillId="6" borderId="45" xfId="7" applyFont="1" applyFill="1" applyBorder="1" applyAlignment="1">
      <alignment horizontal="center" vertical="center"/>
    </xf>
    <xf numFmtId="0" fontId="29" fillId="6" borderId="6" xfId="6" applyFont="1" applyFill="1" applyBorder="1" applyAlignment="1"/>
    <xf numFmtId="0" fontId="29" fillId="0" borderId="8" xfId="6" applyFont="1" applyFill="1" applyBorder="1" applyAlignment="1">
      <alignment horizontal="center" vertical="center" wrapText="1"/>
    </xf>
    <xf numFmtId="0" fontId="29" fillId="0" borderId="12" xfId="6" applyFont="1" applyFill="1" applyBorder="1" applyAlignment="1">
      <alignment horizontal="center" vertical="center" wrapText="1"/>
    </xf>
    <xf numFmtId="0" fontId="29" fillId="0" borderId="2" xfId="6" applyFont="1" applyFill="1" applyBorder="1" applyAlignment="1">
      <alignment horizontal="center" vertical="center"/>
    </xf>
    <xf numFmtId="0" fontId="29" fillId="0" borderId="5" xfId="6" applyFont="1" applyFill="1" applyBorder="1" applyAlignment="1">
      <alignment horizontal="center" vertical="center"/>
    </xf>
    <xf numFmtId="0" fontId="29" fillId="0" borderId="6" xfId="6" applyFont="1" applyFill="1" applyBorder="1" applyAlignment="1">
      <alignment horizontal="center" vertical="center"/>
    </xf>
    <xf numFmtId="0" fontId="29" fillId="6" borderId="18" xfId="6" applyFont="1" applyFill="1" applyBorder="1" applyAlignment="1">
      <alignment horizontal="right" vertical="top"/>
    </xf>
    <xf numFmtId="0" fontId="29" fillId="0" borderId="19" xfId="6" applyFont="1" applyFill="1" applyBorder="1" applyAlignment="1" applyProtection="1">
      <alignment horizontal="left" vertical="center" wrapText="1"/>
    </xf>
    <xf numFmtId="0" fontId="29" fillId="0" borderId="23" xfId="6" applyFont="1" applyFill="1" applyBorder="1" applyAlignment="1" applyProtection="1">
      <alignment horizontal="left" vertical="center"/>
    </xf>
    <xf numFmtId="0" fontId="29" fillId="0" borderId="35" xfId="6" applyFont="1" applyFill="1" applyBorder="1" applyAlignment="1" applyProtection="1">
      <alignment horizontal="left" vertical="center"/>
    </xf>
    <xf numFmtId="0" fontId="29" fillId="0" borderId="32" xfId="6" applyFont="1" applyBorder="1" applyAlignment="1" applyProtection="1">
      <alignment horizontal="left" vertical="center" wrapText="1"/>
      <protection locked="0"/>
    </xf>
    <xf numFmtId="0" fontId="29" fillId="0" borderId="33" xfId="6" applyFont="1" applyFill="1" applyBorder="1" applyAlignment="1" applyProtection="1">
      <alignment horizontal="left" vertical="center" wrapText="1"/>
      <protection locked="0"/>
    </xf>
    <xf numFmtId="0" fontId="29" fillId="0" borderId="18" xfId="6" applyFont="1" applyFill="1" applyBorder="1" applyAlignment="1" applyProtection="1">
      <alignment horizontal="left" vertical="center"/>
    </xf>
    <xf numFmtId="0" fontId="29" fillId="0" borderId="35" xfId="6" applyFont="1" applyBorder="1" applyAlignment="1" applyProtection="1">
      <alignment horizontal="left" vertical="center" wrapText="1"/>
      <protection locked="0"/>
    </xf>
    <xf numFmtId="0" fontId="29" fillId="0" borderId="36" xfId="6" applyFont="1" applyFill="1" applyBorder="1" applyAlignment="1" applyProtection="1">
      <alignment horizontal="left" vertical="center" wrapText="1"/>
      <protection locked="0"/>
    </xf>
    <xf numFmtId="0" fontId="29" fillId="6" borderId="64" xfId="6" applyFont="1" applyFill="1" applyBorder="1" applyAlignment="1">
      <alignment horizontal="right" vertical="top"/>
    </xf>
    <xf numFmtId="0" fontId="29" fillId="0" borderId="53" xfId="6" applyFont="1" applyFill="1" applyBorder="1" applyAlignment="1" applyProtection="1">
      <alignment horizontal="left" vertical="center" wrapText="1"/>
    </xf>
    <xf numFmtId="0" fontId="29" fillId="0" borderId="54" xfId="6" applyFont="1" applyFill="1" applyBorder="1" applyAlignment="1" applyProtection="1">
      <alignment horizontal="left" vertical="center"/>
    </xf>
    <xf numFmtId="0" fontId="29" fillId="0" borderId="51" xfId="6" applyFont="1" applyFill="1" applyBorder="1" applyAlignment="1" applyProtection="1">
      <alignment horizontal="left" vertical="center"/>
    </xf>
    <xf numFmtId="0" fontId="29" fillId="0" borderId="51" xfId="6" applyFont="1" applyBorder="1" applyAlignment="1" applyProtection="1">
      <alignment horizontal="left" vertical="center" wrapText="1"/>
      <protection locked="0"/>
    </xf>
    <xf numFmtId="0" fontId="29" fillId="0" borderId="52" xfId="6" applyFont="1" applyFill="1" applyBorder="1" applyAlignment="1" applyProtection="1">
      <alignment horizontal="left" vertical="center" wrapText="1"/>
      <protection locked="0"/>
    </xf>
    <xf numFmtId="0" fontId="29" fillId="0" borderId="64" xfId="6" applyFont="1" applyFill="1" applyBorder="1" applyAlignment="1" applyProtection="1">
      <alignment horizontal="left" vertical="center"/>
    </xf>
    <xf numFmtId="0" fontId="30" fillId="8" borderId="24" xfId="5" applyFont="1" applyFill="1" applyBorder="1" applyAlignment="1">
      <alignment horizontal="center" vertical="center"/>
    </xf>
    <xf numFmtId="183" fontId="29" fillId="0" borderId="24" xfId="5" applyNumberFormat="1" applyFont="1" applyFill="1" applyBorder="1" applyAlignment="1" applyProtection="1">
      <alignment horizontal="right" vertical="center" shrinkToFit="1"/>
    </xf>
    <xf numFmtId="183" fontId="29" fillId="0" borderId="27" xfId="5" applyNumberFormat="1" applyFont="1" applyFill="1" applyBorder="1" applyAlignment="1" applyProtection="1">
      <alignment horizontal="right" vertical="center" shrinkToFit="1"/>
    </xf>
    <xf numFmtId="183" fontId="29" fillId="0" borderId="74" xfId="5" applyNumberFormat="1" applyFont="1" applyFill="1" applyBorder="1" applyAlignment="1" applyProtection="1">
      <alignment horizontal="right" vertical="center" shrinkToFit="1"/>
    </xf>
    <xf numFmtId="183" fontId="29" fillId="0" borderId="74" xfId="5" applyNumberFormat="1" applyFont="1" applyBorder="1" applyAlignment="1" applyProtection="1">
      <alignment horizontal="right" vertical="center" shrinkToFit="1"/>
      <protection locked="0"/>
    </xf>
    <xf numFmtId="183" fontId="29" fillId="0" borderId="182" xfId="5" applyNumberFormat="1" applyFont="1" applyFill="1" applyBorder="1" applyAlignment="1" applyProtection="1">
      <alignment horizontal="right" vertical="center" shrinkToFit="1"/>
      <protection locked="0"/>
    </xf>
    <xf numFmtId="183" fontId="29" fillId="0" borderId="29" xfId="5" applyNumberFormat="1" applyFont="1" applyFill="1" applyBorder="1" applyAlignment="1" applyProtection="1">
      <alignment horizontal="right" vertical="center" shrinkToFit="1"/>
    </xf>
    <xf numFmtId="0" fontId="23" fillId="0" borderId="0" xfId="6" applyFont="1" applyAlignment="1">
      <alignment horizontal="right"/>
    </xf>
    <xf numFmtId="0" fontId="30" fillId="8" borderId="55" xfId="5" applyFont="1" applyFill="1" applyBorder="1" applyAlignment="1">
      <alignment horizontal="center" vertical="center"/>
    </xf>
    <xf numFmtId="183" fontId="29" fillId="0" borderId="45" xfId="5" applyNumberFormat="1" applyFont="1" applyFill="1" applyBorder="1" applyAlignment="1" applyProtection="1">
      <alignment horizontal="right" vertical="center" shrinkToFit="1"/>
    </xf>
    <xf numFmtId="183" fontId="29" fillId="0" borderId="48" xfId="5" applyNumberFormat="1" applyFont="1" applyFill="1" applyBorder="1" applyAlignment="1" applyProtection="1">
      <alignment horizontal="right" vertical="center" shrinkToFit="1"/>
    </xf>
    <xf numFmtId="183" fontId="29" fillId="0" borderId="187" xfId="5" applyNumberFormat="1" applyFont="1" applyFill="1" applyBorder="1" applyAlignment="1" applyProtection="1">
      <alignment horizontal="right" vertical="center" shrinkToFit="1"/>
    </xf>
    <xf numFmtId="183" fontId="29" fillId="0" borderId="187" xfId="5" applyNumberFormat="1" applyFont="1" applyFill="1" applyBorder="1" applyAlignment="1" applyProtection="1">
      <alignment horizontal="right" vertical="center" shrinkToFit="1"/>
      <protection locked="0"/>
    </xf>
    <xf numFmtId="183" fontId="29" fillId="0" borderId="62" xfId="5" applyNumberFormat="1" applyFont="1" applyFill="1" applyBorder="1" applyAlignment="1" applyProtection="1">
      <alignment horizontal="right" vertical="center" shrinkToFit="1"/>
      <protection locked="0"/>
    </xf>
    <xf numFmtId="183" fontId="29" fillId="0" borderId="55" xfId="5" applyNumberFormat="1" applyFont="1" applyFill="1" applyBorder="1" applyAlignment="1" applyProtection="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1"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H28</c:v>
                </c:pt>
                <c:pt idx="1">
                  <c:v xml:space="preserve"> H29</c:v>
                </c:pt>
                <c:pt idx="2">
                  <c:v xml:space="preserve"> H30</c:v>
                </c:pt>
                <c:pt idx="3">
                  <c:v xml:space="preserve"> R01</c:v>
                </c:pt>
                <c:pt idx="4">
                  <c:v xml:space="preserve"> R02</c:v>
                </c:pt>
              </c:strCache>
            </c:strRef>
          </c:cat>
          <c:val>
            <c:numRef>
              <c:f>(データシート!$F$3,データシート!$F$5,データシート!$F$7,データシート!$F$9,データシート!$F$11)</c:f>
              <c:numCache>
                <c:formatCode>#,##0;"△ "#,##0</c:formatCode>
                <c:ptCount val="5"/>
                <c:pt idx="0">
                  <c:v>63257</c:v>
                </c:pt>
                <c:pt idx="1">
                  <c:v>52308</c:v>
                </c:pt>
                <c:pt idx="2">
                  <c:v>46402</c:v>
                </c:pt>
                <c:pt idx="3">
                  <c:v>66343</c:v>
                </c:pt>
                <c:pt idx="4">
                  <c:v>56416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H28</c:v>
                </c:pt>
                <c:pt idx="1">
                  <c:v xml:space="preserve"> H29</c:v>
                </c:pt>
                <c:pt idx="2">
                  <c:v xml:space="preserve"> H30</c:v>
                </c:pt>
                <c:pt idx="3">
                  <c:v xml:space="preserve"> R01</c:v>
                </c:pt>
                <c:pt idx="4">
                  <c:v xml:space="preserve"> R02</c:v>
                </c:pt>
              </c:strCache>
            </c:strRef>
          </c:cat>
          <c:val>
            <c:numRef>
              <c:f>(データシート!$D$3,データシート!$D$5,データシート!$D$7,データシート!$D$9,データシート!$D$11)</c:f>
              <c:numCache>
                <c:formatCode>#,##0;"△ "#,##0</c:formatCode>
                <c:ptCount val="5"/>
                <c:pt idx="0">
                  <c:v>48971</c:v>
                </c:pt>
                <c:pt idx="1">
                  <c:v>42588</c:v>
                </c:pt>
                <c:pt idx="2">
                  <c:v>39864</c:v>
                </c:pt>
                <c:pt idx="3">
                  <c:v>92625</c:v>
                </c:pt>
                <c:pt idx="4">
                  <c:v>50728</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1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579378534622e-002"/>
              <c:y val="7.5163445478406102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400000000000021" b="0.98400000000000021" header="0.51200000000000001" footer="0.51200000000000001"/>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283"/>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5.07</c:v>
                </c:pt>
                <c:pt idx="1">
                  <c:v>7.78</c:v>
                </c:pt>
                <c:pt idx="2">
                  <c:v>9.4499999999999993</c:v>
                </c:pt>
                <c:pt idx="3">
                  <c:v>9.19</c:v>
                </c:pt>
                <c:pt idx="4">
                  <c:v>6.98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15.03</c:v>
                </c:pt>
                <c:pt idx="1">
                  <c:v>15.76</c:v>
                </c:pt>
                <c:pt idx="2">
                  <c:v>16.510000000000002</c:v>
                </c:pt>
                <c:pt idx="3">
                  <c:v>19.04</c:v>
                </c:pt>
                <c:pt idx="4">
                  <c:v>19.559999999999999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-0.55000000000000004</c:v>
                </c:pt>
                <c:pt idx="1">
                  <c:v>3.52</c:v>
                </c:pt>
                <c:pt idx="2">
                  <c:v>2.38</c:v>
                </c:pt>
                <c:pt idx="3">
                  <c:v>2.48</c:v>
                </c:pt>
                <c:pt idx="4">
                  <c:v>-1.07</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35"/>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データシート!$B$27:$K$27</c:f>
              <c:numCache>
                <c:formatCode>General</c:formatCode>
                <c:ptCount val="10"/>
                <c:pt idx="0">
                  <c:v>#N/A</c:v>
                </c:pt>
                <c:pt idx="1">
                  <c:v>0.32</c:v>
                </c:pt>
                <c:pt idx="2">
                  <c:v>#N/A</c:v>
                </c:pt>
                <c:pt idx="3">
                  <c:v>0.16</c:v>
                </c:pt>
                <c:pt idx="4">
                  <c:v>#N/A</c:v>
                </c:pt>
                <c:pt idx="5">
                  <c:v>0.15</c:v>
                </c:pt>
                <c:pt idx="6">
                  <c:v>#N/A</c:v>
                </c:pt>
                <c:pt idx="7">
                  <c:v>0.2</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データシート!$B$30:$K$30</c:f>
              <c:numCache>
                <c:formatCode>General</c:formatCode>
                <c:ptCount val="10"/>
                <c:pt idx="0">
                  <c:v>#N/A</c:v>
                </c:pt>
                <c:pt idx="1">
                  <c:v>4.e-002</c:v>
                </c:pt>
                <c:pt idx="2">
                  <c:v>#N/A</c:v>
                </c:pt>
                <c:pt idx="3">
                  <c:v>2.e-002</c:v>
                </c:pt>
                <c:pt idx="4">
                  <c:v>#N/A</c:v>
                </c:pt>
                <c:pt idx="5">
                  <c:v>0</c:v>
                </c:pt>
                <c:pt idx="6">
                  <c:v>#N/A</c:v>
                </c:pt>
                <c:pt idx="7">
                  <c:v>3.e-002</c:v>
                </c:pt>
                <c:pt idx="8">
                  <c:v>#N/A</c:v>
                </c:pt>
                <c:pt idx="9">
                  <c:v>4.e-002</c:v>
                </c:pt>
              </c:numCache>
            </c:numRef>
          </c:val>
        </c:ser>
        <c:ser>
          <c:idx val="4"/>
          <c:order val="4"/>
          <c:tx>
            <c:strRef>
              <c:f>データシート!$A$31</c:f>
              <c:strCache>
                <c:ptCount val="1"/>
                <c:pt idx="0">
                  <c:v>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0.89</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データシート!$B$32:$K$32</c:f>
              <c:numCache>
                <c:formatCode>General</c:formatCode>
                <c:ptCount val="10"/>
                <c:pt idx="0">
                  <c:v>#N/A</c:v>
                </c:pt>
                <c:pt idx="1">
                  <c:v>2.34</c:v>
                </c:pt>
                <c:pt idx="2">
                  <c:v>#N/A</c:v>
                </c:pt>
                <c:pt idx="3">
                  <c:v>2.67</c:v>
                </c:pt>
                <c:pt idx="4">
                  <c:v>#N/A</c:v>
                </c:pt>
                <c:pt idx="5">
                  <c:v>0.53</c:v>
                </c:pt>
                <c:pt idx="6">
                  <c:v>#N/A</c:v>
                </c:pt>
                <c:pt idx="7">
                  <c:v>1.1299999999999999</c:v>
                </c:pt>
                <c:pt idx="8">
                  <c:v>#N/A</c:v>
                </c:pt>
                <c:pt idx="9">
                  <c:v>1.1499999999999999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データシート!$B$33:$K$33</c:f>
              <c:numCache>
                <c:formatCode>General</c:formatCode>
                <c:ptCount val="10"/>
                <c:pt idx="0">
                  <c:v>#N/A</c:v>
                </c:pt>
                <c:pt idx="1">
                  <c:v>1.31</c:v>
                </c:pt>
                <c:pt idx="2">
                  <c:v>#N/A</c:v>
                </c:pt>
                <c:pt idx="3">
                  <c:v>1.97</c:v>
                </c:pt>
                <c:pt idx="4">
                  <c:v>#N/A</c:v>
                </c:pt>
                <c:pt idx="5">
                  <c:v>1.49</c:v>
                </c:pt>
                <c:pt idx="6">
                  <c:v>#N/A</c:v>
                </c:pt>
                <c:pt idx="7">
                  <c:v>4.e-002</c:v>
                </c:pt>
                <c:pt idx="8">
                  <c:v>#N/A</c:v>
                </c:pt>
                <c:pt idx="9">
                  <c:v>1.28</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データシート!$B$34:$K$34</c:f>
              <c:numCache>
                <c:formatCode>General</c:formatCode>
                <c:ptCount val="10"/>
                <c:pt idx="0">
                  <c:v>#N/A</c:v>
                </c:pt>
                <c:pt idx="1">
                  <c:v>10.210000000000001</c:v>
                </c:pt>
                <c:pt idx="2">
                  <c:v>#N/A</c:v>
                </c:pt>
                <c:pt idx="3">
                  <c:v>7.68</c:v>
                </c:pt>
                <c:pt idx="4">
                  <c:v>#N/A</c:v>
                </c:pt>
                <c:pt idx="5">
                  <c:v>3.46</c:v>
                </c:pt>
                <c:pt idx="6">
                  <c:v>#N/A</c:v>
                </c:pt>
                <c:pt idx="7">
                  <c:v>2.5099999999999998</c:v>
                </c:pt>
                <c:pt idx="8">
                  <c:v>#N/A</c:v>
                </c:pt>
                <c:pt idx="9">
                  <c:v>3.38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データシート!$B$35:$K$35</c:f>
              <c:numCache>
                <c:formatCode>General</c:formatCode>
                <c:ptCount val="10"/>
                <c:pt idx="0">
                  <c:v>#N/A</c:v>
                </c:pt>
                <c:pt idx="1">
                  <c:v>2.99</c:v>
                </c:pt>
                <c:pt idx="2">
                  <c:v>#N/A</c:v>
                </c:pt>
                <c:pt idx="3">
                  <c:v>3.57</c:v>
                </c:pt>
                <c:pt idx="4">
                  <c:v>#N/A</c:v>
                </c:pt>
                <c:pt idx="5">
                  <c:v>3.44</c:v>
                </c:pt>
                <c:pt idx="6">
                  <c:v>#N/A</c:v>
                </c:pt>
                <c:pt idx="7">
                  <c:v>3.5</c:v>
                </c:pt>
                <c:pt idx="8">
                  <c:v>#N/A</c:v>
                </c:pt>
                <c:pt idx="9">
                  <c:v>4.3600000000000003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H28</c:v>
                  </c:pt>
                  <c:pt idx="2">
                    <c:v>H29</c:v>
                  </c:pt>
                  <c:pt idx="4">
                    <c:v>H30</c:v>
                  </c:pt>
                  <c:pt idx="6">
                    <c:v>R01</c:v>
                  </c:pt>
                  <c:pt idx="8">
                    <c:v>R02</c:v>
                  </c:pt>
                </c:lvl>
              </c:multiLvlStrCache>
            </c:multiLvlStrRef>
          </c:cat>
          <c:val>
            <c:numRef>
              <c:f>データシート!$B$36:$K$36</c:f>
              <c:numCache>
                <c:formatCode>General</c:formatCode>
                <c:ptCount val="10"/>
                <c:pt idx="0">
                  <c:v>#N/A</c:v>
                </c:pt>
                <c:pt idx="1">
                  <c:v>4.82</c:v>
                </c:pt>
                <c:pt idx="2">
                  <c:v>#N/A</c:v>
                </c:pt>
                <c:pt idx="3">
                  <c:v>7.78</c:v>
                </c:pt>
                <c:pt idx="4">
                  <c:v>#N/A</c:v>
                </c:pt>
                <c:pt idx="5">
                  <c:v>9.44</c:v>
                </c:pt>
                <c:pt idx="6">
                  <c:v>#N/A</c:v>
                </c:pt>
                <c:pt idx="7">
                  <c:v>9.19</c:v>
                </c:pt>
                <c:pt idx="8">
                  <c:v>#N/A</c:v>
                </c:pt>
                <c:pt idx="9">
                  <c:v>6.97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データシート!$B$42:$P$42</c:f>
              <c:numCache>
                <c:formatCode>General</c:formatCode>
                <c:ptCount val="15"/>
                <c:pt idx="2">
                  <c:v>3132</c:v>
                </c:pt>
                <c:pt idx="5">
                  <c:v>3103</c:v>
                </c:pt>
                <c:pt idx="8">
                  <c:v>3229</c:v>
                </c:pt>
                <c:pt idx="11">
                  <c:v>3206</c:v>
                </c:pt>
                <c:pt idx="14">
                  <c:v>3106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データシート!$B$44:$P$44</c:f>
              <c:numCache>
                <c:formatCode>General</c:formatCode>
                <c:ptCount val="15"/>
                <c:pt idx="0">
                  <c:v>204</c:v>
                </c:pt>
                <c:pt idx="3">
                  <c:v>187</c:v>
                </c:pt>
                <c:pt idx="6">
                  <c:v>160</c:v>
                </c:pt>
                <c:pt idx="9">
                  <c:v>131</c:v>
                </c:pt>
                <c:pt idx="12">
                  <c:v>99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データシート!$B$45:$P$45</c:f>
              <c:numCache>
                <c:formatCode>General</c:formatCode>
                <c:ptCount val="15"/>
                <c:pt idx="0">
                  <c:v>7</c:v>
                </c:pt>
                <c:pt idx="3">
                  <c:v>3</c:v>
                </c:pt>
                <c:pt idx="6">
                  <c:v>9</c:v>
                </c:pt>
                <c:pt idx="9">
                  <c:v>8</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データシート!$B$46:$P$46</c:f>
              <c:numCache>
                <c:formatCode>General</c:formatCode>
                <c:ptCount val="15"/>
                <c:pt idx="0">
                  <c:v>786</c:v>
                </c:pt>
                <c:pt idx="3">
                  <c:v>761</c:v>
                </c:pt>
                <c:pt idx="6">
                  <c:v>760</c:v>
                </c:pt>
                <c:pt idx="9">
                  <c:v>735</c:v>
                </c:pt>
                <c:pt idx="12">
                  <c:v>692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データシート!$B$49:$P$49</c:f>
              <c:numCache>
                <c:formatCode>General</c:formatCode>
                <c:ptCount val="15"/>
                <c:pt idx="0">
                  <c:v>2916</c:v>
                </c:pt>
                <c:pt idx="3">
                  <c:v>2798</c:v>
                </c:pt>
                <c:pt idx="6">
                  <c:v>2885</c:v>
                </c:pt>
                <c:pt idx="9">
                  <c:v>2839</c:v>
                </c:pt>
                <c:pt idx="12">
                  <c:v>2866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H28</c:v>
                  </c:pt>
                  <c:pt idx="3">
                    <c:v>H29</c:v>
                  </c:pt>
                  <c:pt idx="6">
                    <c:v>H30</c:v>
                  </c:pt>
                  <c:pt idx="9">
                    <c:v>R01</c:v>
                  </c:pt>
                  <c:pt idx="12">
                    <c:v>R02</c:v>
                  </c:pt>
                </c:lvl>
              </c:multiLvlStrCache>
            </c:multiLvlStrRef>
          </c:cat>
          <c:val>
            <c:numRef>
              <c:f>データシート!$B$50:$P$50</c:f>
              <c:numCache>
                <c:formatCode>General</c:formatCode>
                <c:ptCount val="15"/>
                <c:pt idx="0">
                  <c:v>#N/A</c:v>
                </c:pt>
                <c:pt idx="1">
                  <c:v>781</c:v>
                </c:pt>
                <c:pt idx="2">
                  <c:v>#N/A</c:v>
                </c:pt>
                <c:pt idx="3">
                  <c:v>#N/A</c:v>
                </c:pt>
                <c:pt idx="4">
                  <c:v>646</c:v>
                </c:pt>
                <c:pt idx="5">
                  <c:v>#N/A</c:v>
                </c:pt>
                <c:pt idx="6">
                  <c:v>#N/A</c:v>
                </c:pt>
                <c:pt idx="7">
                  <c:v>585</c:v>
                </c:pt>
                <c:pt idx="8">
                  <c:v>#N/A</c:v>
                </c:pt>
                <c:pt idx="9">
                  <c:v>#N/A</c:v>
                </c:pt>
                <c:pt idx="10">
                  <c:v>507</c:v>
                </c:pt>
                <c:pt idx="11">
                  <c:v>#N/A</c:v>
                </c:pt>
                <c:pt idx="12">
                  <c:v>#N/A</c:v>
                </c:pt>
                <c:pt idx="13">
                  <c:v>559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84"/>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データシート!$B$56:$P$56</c:f>
              <c:numCache>
                <c:formatCode>General</c:formatCode>
                <c:ptCount val="15"/>
                <c:pt idx="2">
                  <c:v>28901</c:v>
                </c:pt>
                <c:pt idx="5">
                  <c:v>28414</c:v>
                </c:pt>
                <c:pt idx="8">
                  <c:v>28584</c:v>
                </c:pt>
                <c:pt idx="11">
                  <c:v>27919</c:v>
                </c:pt>
                <c:pt idx="14">
                  <c:v>27695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データシート!$B$57:$P$57</c:f>
              <c:numCache>
                <c:formatCode>General</c:formatCode>
                <c:ptCount val="15"/>
                <c:pt idx="2">
                  <c:v>6252</c:v>
                </c:pt>
                <c:pt idx="5">
                  <c:v>5914</c:v>
                </c:pt>
                <c:pt idx="8">
                  <c:v>6031</c:v>
                </c:pt>
                <c:pt idx="11">
                  <c:v>5850</c:v>
                </c:pt>
                <c:pt idx="14">
                  <c:v>6299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データシート!$B$58:$P$58</c:f>
              <c:numCache>
                <c:formatCode>General</c:formatCode>
                <c:ptCount val="15"/>
                <c:pt idx="2">
                  <c:v>7514</c:v>
                </c:pt>
                <c:pt idx="5">
                  <c:v>8251</c:v>
                </c:pt>
                <c:pt idx="8">
                  <c:v>8772</c:v>
                </c:pt>
                <c:pt idx="11">
                  <c:v>9548</c:v>
                </c:pt>
                <c:pt idx="14">
                  <c:v>10714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データシート!$B$61:$P$61</c:f>
              <c:numCache>
                <c:formatCode>General</c:formatCode>
                <c:ptCount val="15"/>
                <c:pt idx="0">
                  <c:v>24</c:v>
                </c:pt>
                <c:pt idx="3">
                  <c:v>12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データシート!$B$62:$P$62</c:f>
              <c:numCache>
                <c:formatCode>General</c:formatCode>
                <c:ptCount val="15"/>
                <c:pt idx="0">
                  <c:v>7245</c:v>
                </c:pt>
                <c:pt idx="3">
                  <c:v>6928</c:v>
                </c:pt>
                <c:pt idx="6">
                  <c:v>6545</c:v>
                </c:pt>
                <c:pt idx="9">
                  <c:v>6497</c:v>
                </c:pt>
                <c:pt idx="12">
                  <c:v>6489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データシート!$B$63:$P$63</c:f>
              <c:numCache>
                <c:formatCode>General</c:formatCode>
                <c:ptCount val="15"/>
                <c:pt idx="0">
                  <c:v>54</c:v>
                </c:pt>
                <c:pt idx="3">
                  <c:v>41</c:v>
                </c:pt>
                <c:pt idx="6">
                  <c:v>38</c:v>
                </c:pt>
                <c:pt idx="9">
                  <c:v>35</c:v>
                </c:pt>
                <c:pt idx="12">
                  <c:v>29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データシート!$B$64:$P$64</c:f>
              <c:numCache>
                <c:formatCode>General</c:formatCode>
                <c:ptCount val="15"/>
                <c:pt idx="0">
                  <c:v>6863</c:v>
                </c:pt>
                <c:pt idx="3">
                  <c:v>6610</c:v>
                </c:pt>
                <c:pt idx="6">
                  <c:v>6789</c:v>
                </c:pt>
                <c:pt idx="9">
                  <c:v>6477</c:v>
                </c:pt>
                <c:pt idx="12">
                  <c:v>6184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データシート!$B$65:$P$65</c:f>
              <c:numCache>
                <c:formatCode>General</c:formatCode>
                <c:ptCount val="15"/>
                <c:pt idx="0">
                  <c:v>1029</c:v>
                </c:pt>
                <c:pt idx="3">
                  <c:v>699</c:v>
                </c:pt>
                <c:pt idx="6">
                  <c:v>928</c:v>
                </c:pt>
                <c:pt idx="9">
                  <c:v>814</c:v>
                </c:pt>
                <c:pt idx="12">
                  <c:v>638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データシート!$B$66:$P$66</c:f>
              <c:numCache>
                <c:formatCode>General</c:formatCode>
                <c:ptCount val="15"/>
                <c:pt idx="0">
                  <c:v>31715</c:v>
                </c:pt>
                <c:pt idx="3">
                  <c:v>31409</c:v>
                </c:pt>
                <c:pt idx="6">
                  <c:v>31387</c:v>
                </c:pt>
                <c:pt idx="9">
                  <c:v>32821</c:v>
                </c:pt>
                <c:pt idx="12">
                  <c:v>33273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H28</c:v>
                  </c:pt>
                  <c:pt idx="3">
                    <c:v>H29</c:v>
                  </c:pt>
                  <c:pt idx="6">
                    <c:v>H30</c:v>
                  </c:pt>
                  <c:pt idx="9">
                    <c:v>R01</c:v>
                  </c:pt>
                  <c:pt idx="12">
                    <c:v>R02</c:v>
                  </c:pt>
                </c:lvl>
              </c:multiLvlStrCache>
            </c:multiLvlStrRef>
          </c:cat>
          <c:val>
            <c:numRef>
              <c:f>データシート!$B$67:$P$67</c:f>
              <c:numCache>
                <c:formatCode>General</c:formatCode>
                <c:ptCount val="15"/>
                <c:pt idx="0">
                  <c:v>#N/A</c:v>
                </c:pt>
                <c:pt idx="1">
                  <c:v>4262</c:v>
                </c:pt>
                <c:pt idx="2">
                  <c:v>#N/A</c:v>
                </c:pt>
                <c:pt idx="3">
                  <c:v>#N/A</c:v>
                </c:pt>
                <c:pt idx="4">
                  <c:v>3120</c:v>
                </c:pt>
                <c:pt idx="5">
                  <c:v>#N/A</c:v>
                </c:pt>
                <c:pt idx="6">
                  <c:v>#N/A</c:v>
                </c:pt>
                <c:pt idx="7">
                  <c:v>2299</c:v>
                </c:pt>
                <c:pt idx="8">
                  <c:v>#N/A</c:v>
                </c:pt>
                <c:pt idx="9">
                  <c:v>#N/A</c:v>
                </c:pt>
                <c:pt idx="10">
                  <c:v>3326</c:v>
                </c:pt>
                <c:pt idx="11">
                  <c:v>#N/A</c:v>
                </c:pt>
                <c:pt idx="12">
                  <c:v>#N/A</c:v>
                </c:pt>
                <c:pt idx="13">
                  <c:v>1904</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2"/>
          <c:y val="7.7726262125610776e-002"/>
          <c:w val="0.89122665696781633"/>
          <c:h val="0.85862490608254172"/>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データシート!$B$72:$D$72</c:f>
              <c:numCache>
                <c:formatCode>#,##0;"▲ "#,##0</c:formatCode>
                <c:ptCount val="3"/>
                <c:pt idx="0">
                  <c:v>4314</c:v>
                </c:pt>
                <c:pt idx="1">
                  <c:v>5015</c:v>
                </c:pt>
                <c:pt idx="2">
                  <c:v>5267</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H30</c:v>
                </c:pt>
                <c:pt idx="1">
                  <c:v>R01</c:v>
                </c:pt>
                <c:pt idx="2">
                  <c:v>R02</c:v>
                </c:pt>
              </c:strCache>
            </c:strRef>
          </c:cat>
          <c:val>
            <c:numRef>
              <c:f>データシート!$B$73:$D$73</c:f>
              <c:numCache>
                <c:formatCode>#,##0;"▲ "#,##0</c:formatCode>
                <c:ptCount val="3"/>
                <c:pt idx="0">
                  <c:v>309</c:v>
                </c:pt>
                <c:pt idx="1">
                  <c:v>309</c:v>
                </c:pt>
                <c:pt idx="2">
                  <c:v>309</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H30</c:v>
                </c:pt>
                <c:pt idx="1">
                  <c:v>R01</c:v>
                </c:pt>
                <c:pt idx="2">
                  <c:v>R02</c:v>
                </c:pt>
              </c:strCache>
            </c:strRef>
          </c:cat>
          <c:val>
            <c:numRef>
              <c:f>データシート!$B$74:$D$74</c:f>
              <c:numCache>
                <c:formatCode>#,##0;"▲ "#,##0</c:formatCode>
                <c:ptCount val="3"/>
                <c:pt idx="0">
                  <c:v>2826</c:v>
                </c:pt>
                <c:pt idx="1">
                  <c:v>3503</c:v>
                </c:pt>
                <c:pt idx="2">
                  <c:v>3983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5038725" y="4591050"/>
          <a:ext cx="2889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700087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695960</xdr:colOff>
      <xdr:row>4</xdr:row>
      <xdr:rowOff>76200</xdr:rowOff>
    </xdr:to>
    <xdr:sp macro="" textlink="">
      <xdr:nvSpPr>
        <xdr:cNvPr id="2" name="表題ボックス"/>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2</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静岡県富士宮市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199390</xdr:colOff>
      <xdr:row>53</xdr:row>
      <xdr:rowOff>9525</xdr:rowOff>
    </xdr:to>
    <xdr:sp macro="" textlink="">
      <xdr:nvSpPr>
        <xdr:cNvPr id="16" name="Rectangle 87"/>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rgbClr val="FF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分子のうち、大きな割合を占めている元利償還金</a:t>
          </a:r>
          <a:r>
            <a:rPr kumimoji="1" lang="ja-JP" altLang="en-US" sz="1300">
              <a:solidFill>
                <a:sysClr val="windowText" lastClr="000000"/>
              </a:solidFill>
              <a:effectLst/>
              <a:latin typeface="ＭＳ Ｐゴシック"/>
              <a:ea typeface="ＭＳ Ｐゴシック"/>
              <a:cs typeface="+mn-cs"/>
            </a:rPr>
            <a:t>は、</a:t>
          </a:r>
          <a:r>
            <a:rPr kumimoji="1" lang="ja-JP" altLang="ja-JP" sz="1300">
              <a:solidFill>
                <a:sysClr val="windowText" lastClr="000000"/>
              </a:solidFill>
              <a:effectLst/>
              <a:latin typeface="ＭＳ Ｐゴシック"/>
              <a:ea typeface="ＭＳ Ｐゴシック"/>
              <a:cs typeface="+mn-cs"/>
            </a:rPr>
            <a:t>近年の市債借入の抑制により減少傾向であったが</a:t>
          </a:r>
          <a:r>
            <a:rPr kumimoji="1" lang="ja-JP" altLang="en-US" sz="1300">
              <a:solidFill>
                <a:sysClr val="windowText" lastClr="000000"/>
              </a:solidFill>
              <a:effectLst/>
              <a:latin typeface="ＭＳ Ｐゴシック"/>
              <a:ea typeface="ＭＳ Ｐゴシック"/>
              <a:cs typeface="+mn-cs"/>
            </a:rPr>
            <a:t>、平成30年度から消防広域化整備事業などの元金償還がはじまり、増額となっており、令和2年度も微増</a:t>
          </a:r>
          <a:r>
            <a:rPr kumimoji="1" lang="ja-JP" altLang="en-US" sz="1300">
              <a:solidFill>
                <a:sysClr val="windowText" lastClr="000000"/>
              </a:solidFill>
              <a:effectLst/>
              <a:latin typeface="ＭＳ Ｐゴシック"/>
              <a:ea typeface="ＭＳ Ｐゴシック"/>
              <a:cs typeface="+mn-cs"/>
            </a:rPr>
            <a:t>となっている。</a:t>
          </a:r>
          <a:endParaRPr lang="ja-JP" altLang="ja-JP" sz="1300">
            <a:solidFill>
              <a:sysClr val="windowText" lastClr="000000"/>
            </a:solidFill>
            <a:effectLst/>
            <a:latin typeface="ＭＳ Ｐゴシック"/>
            <a:ea typeface="ＭＳ Ｐゴシック"/>
          </a:endParaRPr>
        </a:p>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交付税算入のある起債を選択していることにより、元利償還金に対する算入公債費等の割合は、ここ数年横ばいとなっており、分子からの控除がされることで減少傾向であった。令和2年度は、償還金増加に伴い、分子自体も増加となっ</a:t>
          </a:r>
          <a:r>
            <a:rPr kumimoji="1" lang="ja-JP" altLang="ja-JP" sz="1300">
              <a:solidFill>
                <a:sysClr val="windowText" lastClr="000000"/>
              </a:solidFill>
              <a:effectLst/>
              <a:latin typeface="ＭＳ Ｐゴシック"/>
              <a:ea typeface="ＭＳ Ｐゴシック"/>
              <a:cs typeface="+mn-cs"/>
            </a:rPr>
            <a:t>ている</a:t>
          </a:r>
          <a:r>
            <a:rPr kumimoji="1" lang="ja-JP" altLang="ja-JP" sz="1300">
              <a:solidFill>
                <a:sysClr val="windowText" lastClr="000000"/>
              </a:solidFill>
              <a:effectLst/>
              <a:latin typeface="ＭＳ Ｐゴシック"/>
              <a:ea typeface="ＭＳ Ｐゴシック"/>
              <a:cs typeface="+mn-cs"/>
            </a:rPr>
            <a:t>。</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今後は</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公共施設の整備や老朽化対策の実施に伴う市債発行額の増加が見込まれることから、引き続き適正な市債管理に努める。</a:t>
          </a:r>
          <a:endParaRPr kumimoji="1" lang="ja-JP" altLang="en-US" sz="1400">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1</xdr:col>
      <xdr:colOff>0</xdr:colOff>
      <xdr:row>55</xdr:row>
      <xdr:rowOff>0</xdr:rowOff>
    </xdr:from>
    <xdr:to xmlns:xdr="http://schemas.openxmlformats.org/drawingml/2006/spreadsheetDrawing">
      <xdr:col>10</xdr:col>
      <xdr:colOff>0</xdr:colOff>
      <xdr:row>56</xdr:row>
      <xdr:rowOff>0</xdr:rowOff>
    </xdr:to>
    <xdr:sp macro="" textlink="">
      <xdr:nvSpPr>
        <xdr:cNvPr id="21" name="Line 22"/>
        <xdr:cNvSpPr>
          <a:spLocks noChangeShapeType="1"/>
        </xdr:cNvSpPr>
      </xdr:nvSpPr>
      <xdr:spPr>
        <a:xfrm>
          <a:off x="454025" y="12106275"/>
          <a:ext cx="670306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55</xdr:row>
      <xdr:rowOff>9525</xdr:rowOff>
    </xdr:from>
    <xdr:to xmlns:xdr="http://schemas.openxmlformats.org/drawingml/2006/spreadsheetDrawing">
      <xdr:col>20</xdr:col>
      <xdr:colOff>227330</xdr:colOff>
      <xdr:row>57</xdr:row>
      <xdr:rowOff>382905</xdr:rowOff>
    </xdr:to>
    <xdr:sp macro="" textlink="">
      <xdr:nvSpPr>
        <xdr:cNvPr id="22" name="Rectangle 87"/>
        <xdr:cNvSpPr>
          <a:spLocks noChangeArrowheads="1"/>
        </xdr:cNvSpPr>
      </xdr:nvSpPr>
      <xdr:spPr>
        <a:xfrm>
          <a:off x="11808460" y="12115800"/>
          <a:ext cx="4018280" cy="117348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55</xdr:row>
      <xdr:rowOff>0</xdr:rowOff>
    </xdr:from>
    <xdr:to xmlns:xdr="http://schemas.openxmlformats.org/drawingml/2006/spreadsheetDrawing">
      <xdr:col>16</xdr:col>
      <xdr:colOff>115570</xdr:colOff>
      <xdr:row>55</xdr:row>
      <xdr:rowOff>257175</xdr:rowOff>
    </xdr:to>
    <xdr:sp macro="" textlink="">
      <xdr:nvSpPr>
        <xdr:cNvPr id="23" name="Rectangle 88"/>
        <xdr:cNvSpPr>
          <a:spLocks noChangeArrowheads="1"/>
        </xdr:cNvSpPr>
      </xdr:nvSpPr>
      <xdr:spPr>
        <a:xfrm>
          <a:off x="11833225" y="121062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257810</xdr:colOff>
      <xdr:row>55</xdr:row>
      <xdr:rowOff>219710</xdr:rowOff>
    </xdr:from>
    <xdr:to xmlns:xdr="http://schemas.openxmlformats.org/drawingml/2006/spreadsheetDrawing">
      <xdr:col>20</xdr:col>
      <xdr:colOff>125095</xdr:colOff>
      <xdr:row>57</xdr:row>
      <xdr:rowOff>334010</xdr:rowOff>
    </xdr:to>
    <xdr:sp macro="" textlink="" fLocksText="0">
      <xdr:nvSpPr>
        <xdr:cNvPr id="24" name="テキスト ボックス 23"/>
        <xdr:cNvSpPr txBox="1"/>
      </xdr:nvSpPr>
      <xdr:spPr>
        <a:xfrm>
          <a:off x="11913870" y="12325985"/>
          <a:ext cx="3810635" cy="9144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ysClr val="windowText" lastClr="000000"/>
              </a:solidFill>
              <a:latin typeface="ＭＳ ゴシック"/>
              <a:ea typeface="ＭＳ ゴシック"/>
            </a:rPr>
            <a:t>本市は、利用していない</a:t>
          </a:r>
          <a:r>
            <a:rPr kumimoji="1" lang="ja-JP" altLang="en-US" sz="1000">
              <a:solidFill>
                <a:srgbClr val="FF0000"/>
              </a:solidFill>
              <a:latin typeface="ＭＳ ゴシック"/>
              <a:ea typeface="ＭＳ ゴシック"/>
            </a:rPr>
            <a:t>。</a:t>
          </a:r>
          <a:endParaRPr kumimoji="1" lang="ja-JP" altLang="en-US" sz="1000">
            <a:solidFill>
              <a:srgbClr val="FF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133985</xdr:colOff>
      <xdr:row>53</xdr:row>
      <xdr:rowOff>9525</xdr:rowOff>
    </xdr:to>
    <xdr:sp macro="" textlink="">
      <xdr:nvSpPr>
        <xdr:cNvPr id="3" name="正方形/長方形 3"/>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335280</xdr:colOff>
      <xdr:row>39</xdr:row>
      <xdr:rowOff>12700</xdr:rowOff>
    </xdr:from>
    <xdr:to xmlns:xdr="http://schemas.openxmlformats.org/drawingml/2006/spreadsheetDrawing">
      <xdr:col>15</xdr:col>
      <xdr:colOff>840740</xdr:colOff>
      <xdr:row>40</xdr:row>
      <xdr:rowOff>333375</xdr:rowOff>
    </xdr:to>
    <xdr:sp macro="" textlink="">
      <xdr:nvSpPr>
        <xdr:cNvPr id="4" name="テキスト ボックス 3"/>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191135</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523240</xdr:colOff>
      <xdr:row>52</xdr:row>
      <xdr:rowOff>257175</xdr:rowOff>
    </xdr:to>
    <xdr:sp macro="" textlink="">
      <xdr:nvSpPr>
        <xdr:cNvPr id="17" name="Oval 182"/>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2</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133985</xdr:colOff>
      <xdr:row>3</xdr:row>
      <xdr:rowOff>123825</xdr:rowOff>
    </xdr:to>
    <xdr:sp macro="" textlink="">
      <xdr:nvSpPr>
        <xdr:cNvPr id="20" name="団体名称ボックス"/>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静岡県富士宮市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865505</xdr:colOff>
      <xdr:row>5</xdr:row>
      <xdr:rowOff>133985</xdr:rowOff>
    </xdr:to>
    <xdr:sp macro="" textlink="">
      <xdr:nvSpPr>
        <xdr:cNvPr id="22" name="テキスト ボックス 6"/>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391160</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分子のうち、大きな割合を占めている一般会計等の市債残高は近年の市債発行の抑制により減少し、団塊の世代の退職による職員の年齢構成の変化によって退職手当負担見込額が減少したことなどから改善が続いていた。</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しかし、令和元年度は小中学校の空調整備</a:t>
          </a:r>
          <a:r>
            <a:rPr kumimoji="1" lang="ja-JP" altLang="en-US" sz="1300">
              <a:solidFill>
                <a:sysClr val="windowText" lastClr="000000"/>
              </a:solidFill>
              <a:effectLst/>
              <a:latin typeface="ＭＳ Ｐゴシック"/>
              <a:ea typeface="ＭＳ Ｐゴシック"/>
              <a:cs typeface="+mn-cs"/>
            </a:rPr>
            <a:t>（約19億）、令和2年度は市営住宅建替（約4.3億）等の借入れをしたことから現在額が増加傾向にある。</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一方、充当可能基金へ</a:t>
          </a:r>
          <a:r>
            <a:rPr kumimoji="1" lang="ja-JP" altLang="ja-JP" sz="1300">
              <a:solidFill>
                <a:sysClr val="windowText" lastClr="000000"/>
              </a:solidFill>
              <a:effectLst/>
              <a:latin typeface="ＭＳ Ｐゴシック"/>
              <a:ea typeface="ＭＳ Ｐゴシック"/>
              <a:cs typeface="+mn-cs"/>
            </a:rPr>
            <a:t>歳計剰余金の積立による財政調整基金、職員退職手当基金への</a:t>
          </a:r>
          <a:r>
            <a:rPr kumimoji="1" lang="ja-JP" altLang="en-US" sz="1300">
              <a:solidFill>
                <a:sysClr val="windowText" lastClr="000000"/>
              </a:solidFill>
              <a:effectLst/>
              <a:latin typeface="ＭＳ Ｐゴシック"/>
              <a:ea typeface="ＭＳ Ｐゴシック"/>
              <a:cs typeface="+mn-cs"/>
            </a:rPr>
            <a:t>積増しができていることから分子の増加を抑制している</a:t>
          </a:r>
          <a:r>
            <a:rPr kumimoji="1" lang="ja-JP" altLang="en-US" sz="1300">
              <a:solidFill>
                <a:sysClr val="windowText" lastClr="000000"/>
              </a:solidFill>
              <a:effectLst/>
              <a:latin typeface="ＭＳ Ｐゴシック"/>
              <a:ea typeface="ＭＳ Ｐゴシック"/>
              <a:cs typeface="+mn-cs"/>
            </a:rPr>
            <a:t>。</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今後は</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公共施設の整備や長寿命化対策の実施に伴う市債発行額の増加や基金の取り崩しなどによる充当可能財源等の減少が見込まれることから、引き続き将来負担を意識した財政の健全化に努める。</a:t>
          </a:r>
          <a:endParaRPr kumimoji="1" lang="ja-JP" altLang="en-US" sz="1400">
            <a:solidFill>
              <a:sysClr val="windowText" lastClr="000000"/>
            </a:solidFill>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2</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静岡県富士宮市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（増減理由）</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平成</a:t>
          </a:r>
          <a:r>
            <a:rPr kumimoji="1" lang="en-US" altLang="ja-JP" sz="1300">
              <a:solidFill>
                <a:sysClr val="windowText" lastClr="000000"/>
              </a:solidFill>
              <a:effectLst/>
              <a:latin typeface="ＭＳ Ｐゴシック"/>
              <a:ea typeface="ＭＳ Ｐゴシック"/>
              <a:cs typeface="+mn-cs"/>
            </a:rPr>
            <a:t>29</a:t>
          </a:r>
          <a:r>
            <a:rPr kumimoji="1" lang="ja-JP" altLang="ja-JP" sz="1300">
              <a:solidFill>
                <a:sysClr val="windowText" lastClr="000000"/>
              </a:solidFill>
              <a:effectLst/>
              <a:latin typeface="ＭＳ Ｐゴシック"/>
              <a:ea typeface="ＭＳ Ｐゴシック"/>
              <a:cs typeface="+mn-cs"/>
            </a:rPr>
            <a:t>年度は</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平成</a:t>
          </a:r>
          <a:r>
            <a:rPr kumimoji="1" lang="en-US" altLang="ja-JP" sz="1300">
              <a:solidFill>
                <a:sysClr val="windowText" lastClr="000000"/>
              </a:solidFill>
              <a:effectLst/>
              <a:latin typeface="ＭＳ Ｐゴシック"/>
              <a:ea typeface="ＭＳ Ｐゴシック"/>
              <a:cs typeface="+mn-cs"/>
            </a:rPr>
            <a:t>28</a:t>
          </a:r>
          <a:r>
            <a:rPr kumimoji="1" lang="ja-JP" altLang="ja-JP" sz="1300">
              <a:solidFill>
                <a:sysClr val="windowText" lastClr="000000"/>
              </a:solidFill>
              <a:effectLst/>
              <a:latin typeface="ＭＳ Ｐゴシック"/>
              <a:ea typeface="ＭＳ Ｐゴシック"/>
              <a:cs typeface="+mn-cs"/>
            </a:rPr>
            <a:t>年度決算の剰余金が例年並みであったことや財政調整基金や職員退職手当基金の取崩し（繰入れ）を例年より多く措置したため、基金全体の残高は若干の増加となった。</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ysClr val="windowText" lastClr="000000"/>
              </a:solidFill>
              <a:effectLst/>
              <a:latin typeface="ＭＳ Ｐゴシック"/>
              <a:ea typeface="ＭＳ Ｐゴシック"/>
              <a:cs typeface="+mn-cs"/>
            </a:rPr>
            <a:t>　平成</a:t>
          </a:r>
          <a:r>
            <a:rPr kumimoji="1" lang="en-US" altLang="ja-JP" sz="1300">
              <a:solidFill>
                <a:sysClr val="windowText" lastClr="000000"/>
              </a:solidFill>
              <a:effectLst/>
              <a:latin typeface="ＭＳ Ｐゴシック"/>
              <a:ea typeface="ＭＳ Ｐゴシック"/>
              <a:cs typeface="+mn-cs"/>
            </a:rPr>
            <a:t>30</a:t>
          </a:r>
          <a:r>
            <a:rPr kumimoji="1" lang="ja-JP" altLang="en-US" sz="1300">
              <a:solidFill>
                <a:sysClr val="windowText" lastClr="000000"/>
              </a:solidFill>
              <a:effectLst/>
              <a:latin typeface="ＭＳ Ｐゴシック"/>
              <a:ea typeface="ＭＳ Ｐゴシック"/>
              <a:cs typeface="+mn-cs"/>
            </a:rPr>
            <a:t>年度は、</a:t>
          </a:r>
          <a:r>
            <a:rPr kumimoji="1" lang="ja-JP" altLang="ja-JP" sz="1300">
              <a:solidFill>
                <a:sysClr val="windowText" lastClr="000000"/>
              </a:solidFill>
              <a:effectLst/>
              <a:latin typeface="ＭＳ Ｐゴシック"/>
              <a:ea typeface="ＭＳ Ｐゴシック"/>
              <a:cs typeface="+mn-cs"/>
            </a:rPr>
            <a:t>平成</a:t>
          </a:r>
          <a:r>
            <a:rPr kumimoji="1" lang="en-US" altLang="ja-JP" sz="1300">
              <a:solidFill>
                <a:sysClr val="windowText" lastClr="000000"/>
              </a:solidFill>
              <a:effectLst/>
              <a:latin typeface="ＭＳ Ｐゴシック"/>
              <a:ea typeface="ＭＳ Ｐゴシック"/>
              <a:cs typeface="+mn-cs"/>
            </a:rPr>
            <a:t>29</a:t>
          </a:r>
          <a:r>
            <a:rPr kumimoji="1" lang="ja-JP" altLang="ja-JP" sz="1300">
              <a:solidFill>
                <a:sysClr val="windowText" lastClr="000000"/>
              </a:solidFill>
              <a:effectLst/>
              <a:latin typeface="ＭＳ Ｐゴシック"/>
              <a:ea typeface="ＭＳ Ｐゴシック"/>
              <a:cs typeface="+mn-cs"/>
            </a:rPr>
            <a:t>年度決算が</a:t>
          </a:r>
          <a:r>
            <a:rPr kumimoji="1" lang="ja-JP" altLang="en-US" sz="1300">
              <a:solidFill>
                <a:sysClr val="windowText" lastClr="000000"/>
              </a:solidFill>
              <a:effectLst/>
              <a:latin typeface="ＭＳ Ｐゴシック"/>
              <a:ea typeface="ＭＳ Ｐゴシック"/>
              <a:cs typeface="+mn-cs"/>
            </a:rPr>
            <a:t>市税、</a:t>
          </a:r>
          <a:r>
            <a:rPr kumimoji="1" lang="ja-JP" altLang="ja-JP" sz="1300">
              <a:solidFill>
                <a:sysClr val="windowText" lastClr="000000"/>
              </a:solidFill>
              <a:effectLst/>
              <a:latin typeface="ＭＳ Ｐゴシック"/>
              <a:ea typeface="ＭＳ Ｐゴシック"/>
              <a:cs typeface="+mn-cs"/>
            </a:rPr>
            <a:t>地方消費税交付金等の伸びにより比較的大きな剰余金が生じたことから、</a:t>
          </a:r>
          <a:r>
            <a:rPr kumimoji="1" lang="ja-JP" altLang="en-US" sz="1300">
              <a:solidFill>
                <a:sysClr val="windowText" lastClr="000000"/>
              </a:solidFill>
              <a:effectLst/>
              <a:latin typeface="ＭＳ Ｐゴシック"/>
              <a:ea typeface="ＭＳ Ｐゴシック"/>
              <a:cs typeface="+mn-cs"/>
            </a:rPr>
            <a:t>財政調整基金や</a:t>
          </a:r>
          <a:r>
            <a:rPr kumimoji="1" lang="ja-JP" altLang="ja-JP" sz="1300">
              <a:solidFill>
                <a:sysClr val="windowText" lastClr="000000"/>
              </a:solidFill>
              <a:effectLst/>
              <a:latin typeface="ＭＳ Ｐゴシック"/>
              <a:ea typeface="ＭＳ Ｐゴシック"/>
              <a:cs typeface="+mn-cs"/>
            </a:rPr>
            <a:t>学校施設整備基金</a:t>
          </a:r>
          <a:r>
            <a:rPr kumimoji="1" lang="ja-JP" altLang="en-US" sz="1300">
              <a:solidFill>
                <a:sysClr val="windowText" lastClr="000000"/>
              </a:solidFill>
              <a:effectLst/>
              <a:latin typeface="ＭＳ Ｐゴシック"/>
              <a:ea typeface="ＭＳ Ｐゴシック"/>
              <a:cs typeface="+mn-cs"/>
            </a:rPr>
            <a:t>などに積極的に積立てを行った。</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ysClr val="windowText" lastClr="000000"/>
              </a:solidFill>
              <a:effectLst/>
              <a:latin typeface="ＭＳ Ｐゴシック"/>
              <a:ea typeface="ＭＳ Ｐゴシック"/>
              <a:cs typeface="+mn-cs"/>
            </a:rPr>
            <a:t>　令和元年度は、</a:t>
          </a:r>
          <a:r>
            <a:rPr kumimoji="1" lang="ja-JP" altLang="ja-JP" sz="1300">
              <a:solidFill>
                <a:sysClr val="windowText" lastClr="000000"/>
              </a:solidFill>
              <a:effectLst/>
              <a:latin typeface="ＭＳ Ｐゴシック"/>
              <a:ea typeface="ＭＳ Ｐゴシック"/>
              <a:cs typeface="+mn-cs"/>
            </a:rPr>
            <a:t>平成30年度決算が</a:t>
          </a:r>
          <a:r>
            <a:rPr kumimoji="1" lang="ja-JP" altLang="en-US" sz="1300">
              <a:solidFill>
                <a:sysClr val="windowText" lastClr="000000"/>
              </a:solidFill>
              <a:effectLst/>
              <a:latin typeface="ＭＳ Ｐゴシック"/>
              <a:ea typeface="ＭＳ Ｐゴシック"/>
              <a:cs typeface="+mn-cs"/>
            </a:rPr>
            <a:t>市税、寄附金</a:t>
          </a:r>
          <a:r>
            <a:rPr kumimoji="1" lang="ja-JP" altLang="ja-JP" sz="1300">
              <a:solidFill>
                <a:sysClr val="windowText" lastClr="000000"/>
              </a:solidFill>
              <a:effectLst/>
              <a:latin typeface="ＭＳ Ｐゴシック"/>
              <a:ea typeface="ＭＳ Ｐゴシック"/>
              <a:cs typeface="+mn-cs"/>
            </a:rPr>
            <a:t>等の伸びにより比較的大きな剰余金が生じたことから、前年度と同様に</a:t>
          </a:r>
          <a:r>
            <a:rPr kumimoji="1" lang="ja-JP" altLang="en-US" sz="1300">
              <a:solidFill>
                <a:sysClr val="windowText" lastClr="000000"/>
              </a:solidFill>
              <a:effectLst/>
              <a:latin typeface="ＭＳ Ｐゴシック"/>
              <a:ea typeface="ＭＳ Ｐゴシック"/>
              <a:cs typeface="+mn-cs"/>
            </a:rPr>
            <a:t>財政調整基金や</a:t>
          </a:r>
          <a:r>
            <a:rPr kumimoji="1" lang="ja-JP" altLang="ja-JP" sz="1300">
              <a:solidFill>
                <a:sysClr val="windowText" lastClr="000000"/>
              </a:solidFill>
              <a:effectLst/>
              <a:latin typeface="ＭＳ Ｐゴシック"/>
              <a:ea typeface="ＭＳ Ｐゴシック"/>
              <a:cs typeface="+mn-cs"/>
            </a:rPr>
            <a:t>学校施設整備基金</a:t>
          </a:r>
          <a:r>
            <a:rPr kumimoji="1" lang="ja-JP" altLang="en-US" sz="1300">
              <a:solidFill>
                <a:sysClr val="windowText" lastClr="000000"/>
              </a:solidFill>
              <a:effectLst/>
              <a:latin typeface="ＭＳ Ｐゴシック"/>
              <a:ea typeface="ＭＳ Ｐゴシック"/>
              <a:cs typeface="+mn-cs"/>
            </a:rPr>
            <a:t>などに積極的に積立てを行った。</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lang="ja-JP" altLang="en-US" sz="1300">
              <a:solidFill>
                <a:sysClr val="windowText" lastClr="000000"/>
              </a:solidFill>
              <a:effectLst/>
              <a:latin typeface="ＭＳ Ｐゴシック"/>
              <a:ea typeface="ＭＳ Ｐゴシック"/>
            </a:rPr>
            <a:t>　</a:t>
          </a:r>
          <a:r>
            <a:rPr kumimoji="1" lang="ja-JP" altLang="en-US" sz="1300">
              <a:solidFill>
                <a:sysClr val="windowText" lastClr="000000"/>
              </a:solidFill>
              <a:effectLst/>
              <a:latin typeface="ＭＳ Ｐゴシック"/>
              <a:ea typeface="ＭＳ Ｐゴシック"/>
              <a:cs typeface="+mn-cs"/>
            </a:rPr>
            <a:t>令和2年度は、令和元年度</a:t>
          </a:r>
          <a:r>
            <a:rPr kumimoji="1" lang="ja-JP" altLang="ja-JP" sz="1300">
              <a:solidFill>
                <a:sysClr val="windowText" lastClr="000000"/>
              </a:solidFill>
              <a:effectLst/>
              <a:latin typeface="ＭＳ Ｐゴシック"/>
              <a:ea typeface="ＭＳ Ｐゴシック"/>
              <a:cs typeface="+mn-cs"/>
            </a:rPr>
            <a:t>決算が</a:t>
          </a:r>
          <a:r>
            <a:rPr kumimoji="1" lang="ja-JP" altLang="en-US" sz="1300">
              <a:solidFill>
                <a:sysClr val="windowText" lastClr="000000"/>
              </a:solidFill>
              <a:effectLst/>
              <a:latin typeface="ＭＳ Ｐゴシック"/>
              <a:ea typeface="ＭＳ Ｐゴシック"/>
              <a:cs typeface="+mn-cs"/>
            </a:rPr>
            <a:t>市税、寄附金</a:t>
          </a:r>
          <a:r>
            <a:rPr kumimoji="1" lang="ja-JP" altLang="ja-JP" sz="1300">
              <a:solidFill>
                <a:sysClr val="windowText" lastClr="000000"/>
              </a:solidFill>
              <a:effectLst/>
              <a:latin typeface="ＭＳ Ｐゴシック"/>
              <a:ea typeface="ＭＳ Ｐゴシック"/>
              <a:cs typeface="+mn-cs"/>
            </a:rPr>
            <a:t>等の伸びにより比較的大きな剰余金が生じたことから、</a:t>
          </a:r>
          <a:r>
            <a:rPr kumimoji="1" lang="ja-JP" altLang="en-US" sz="1300">
              <a:solidFill>
                <a:sysClr val="windowText" lastClr="000000"/>
              </a:solidFill>
              <a:effectLst/>
              <a:latin typeface="ＭＳ Ｐゴシック"/>
              <a:ea typeface="ＭＳ Ｐゴシック"/>
              <a:cs typeface="+mn-cs"/>
            </a:rPr>
            <a:t>財政調整基金や社会福祉施設整備基金（令和3</a:t>
          </a:r>
          <a:r>
            <a:rPr kumimoji="1" lang="ja-JP" altLang="en-US" sz="1300">
              <a:solidFill>
                <a:sysClr val="windowText" lastClr="000000"/>
              </a:solidFill>
              <a:effectLst/>
              <a:latin typeface="ＭＳ Ｐゴシック"/>
              <a:ea typeface="ＭＳ Ｐゴシック"/>
              <a:cs typeface="+mn-cs"/>
            </a:rPr>
            <a:t>年度児童館建替用の</a:t>
          </a:r>
          <a:r>
            <a:rPr kumimoji="1" lang="ja-JP" altLang="en-US" sz="1300">
              <a:solidFill>
                <a:sysClr val="windowText" lastClr="000000"/>
              </a:solidFill>
              <a:effectLst/>
              <a:latin typeface="ＭＳ Ｐゴシック"/>
              <a:ea typeface="ＭＳ Ｐゴシック"/>
              <a:cs typeface="+mn-cs"/>
            </a:rPr>
            <a:t>財源として）</a:t>
          </a:r>
          <a:r>
            <a:rPr kumimoji="1" lang="ja-JP" altLang="en-US" sz="1300">
              <a:solidFill>
                <a:sysClr val="windowText" lastClr="000000"/>
              </a:solidFill>
              <a:effectLst/>
              <a:latin typeface="ＭＳ Ｐゴシック"/>
              <a:ea typeface="ＭＳ Ｐゴシック"/>
              <a:cs typeface="+mn-cs"/>
            </a:rPr>
            <a:t>などに積極的に積立てを行った。</a:t>
          </a:r>
          <a:endParaRPr lang="ja-JP" altLang="ja-JP" sz="1300">
            <a:solidFill>
              <a:sysClr val="windowText" lastClr="000000"/>
            </a:solidFill>
            <a:effectLst/>
            <a:latin typeface="ＭＳ Ｐゴシック"/>
            <a:ea typeface="ＭＳ Ｐゴシック"/>
          </a:endParaRPr>
        </a:p>
        <a:p>
          <a:pPr marL="0" marR="0" lvl="0" indent="0" defTabSz="914400" eaLnBrk="1" fontAlgn="auto" latinLnBrk="0" hangingPunct="1">
            <a:lnSpc>
              <a:spcPct val="100000"/>
            </a:lnSpc>
            <a:spcBef>
              <a:spcPts val="0"/>
            </a:spcBef>
            <a:spcAft>
              <a:spcPts val="0"/>
            </a:spcAft>
            <a:defRPr/>
          </a:pP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（今後の方針）</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財政規律で定めている財政調整基金の残高を堅持しつつ、今後も継続していく施設の長寿命化対策の財源として関連基金へ可能な限り積立てを行う。</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（基金の使途）</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300">
              <a:solidFill>
                <a:sysClr val="windowText" lastClr="000000"/>
              </a:solidFill>
              <a:effectLst/>
              <a:latin typeface="ＭＳ Ｐゴシック"/>
              <a:ea typeface="ＭＳ Ｐゴシック"/>
              <a:cs typeface="+mn-cs"/>
            </a:rPr>
            <a:t>・富士宮市</a:t>
          </a:r>
          <a:r>
            <a:rPr kumimoji="1" lang="ja-JP" altLang="en-US" sz="1300">
              <a:solidFill>
                <a:sysClr val="windowText" lastClr="000000"/>
              </a:solidFill>
              <a:effectLst/>
              <a:latin typeface="ＭＳ Ｐゴシック"/>
              <a:ea typeface="ＭＳ Ｐゴシック"/>
              <a:cs typeface="+mn-cs"/>
            </a:rPr>
            <a:t>庁舎整備</a:t>
          </a:r>
          <a:r>
            <a:rPr kumimoji="1" lang="ja-JP" altLang="ja-JP" sz="1300">
              <a:solidFill>
                <a:sysClr val="windowText" lastClr="000000"/>
              </a:solidFill>
              <a:effectLst/>
              <a:latin typeface="ＭＳ Ｐゴシック"/>
              <a:ea typeface="ＭＳ Ｐゴシック"/>
              <a:cs typeface="+mn-cs"/>
            </a:rPr>
            <a:t>基金：</a:t>
          </a:r>
          <a:r>
            <a:rPr kumimoji="1" lang="ja-JP" altLang="en-US" sz="1300">
              <a:solidFill>
                <a:sysClr val="windowText" lastClr="000000"/>
              </a:solidFill>
              <a:effectLst/>
              <a:latin typeface="ＭＳ Ｐゴシック"/>
              <a:ea typeface="ＭＳ Ｐゴシック"/>
              <a:cs typeface="+mn-cs"/>
            </a:rPr>
            <a:t>庁舎等</a:t>
          </a:r>
          <a:r>
            <a:rPr kumimoji="1" lang="ja-JP" altLang="ja-JP" sz="1300">
              <a:solidFill>
                <a:sysClr val="windowText" lastClr="000000"/>
              </a:solidFill>
              <a:effectLst/>
              <a:latin typeface="ＭＳ Ｐゴシック"/>
              <a:ea typeface="ＭＳ Ｐゴシック"/>
              <a:cs typeface="+mn-cs"/>
            </a:rPr>
            <a:t>の整備</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・富士宮市土地取得基金：公用若しくは公共用に供する土地又は公共の利益のために取得する必要のある土地の取得</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・富士宮市学校施設整備基金：学校施設の整備</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富士宮市社会福祉施設整備基金：社会福祉施設等の整備</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300">
              <a:solidFill>
                <a:sysClr val="windowText" lastClr="000000"/>
              </a:solidFill>
              <a:effectLst/>
              <a:latin typeface="ＭＳ Ｐゴシック"/>
              <a:ea typeface="ＭＳ Ｐゴシック"/>
              <a:cs typeface="+mn-cs"/>
            </a:rPr>
            <a:t>・富士宮市職員</a:t>
          </a:r>
          <a:r>
            <a:rPr kumimoji="1" lang="ja-JP" altLang="ja-JP" sz="1300">
              <a:solidFill>
                <a:sysClr val="windowText" lastClr="000000"/>
              </a:solidFill>
              <a:effectLst/>
              <a:latin typeface="ＭＳ Ｐゴシック"/>
              <a:ea typeface="ＭＳ Ｐゴシック"/>
              <a:cs typeface="+mn-cs"/>
            </a:rPr>
            <a:t>退職手当基金</a:t>
          </a:r>
          <a:r>
            <a:rPr kumimoji="1" lang="ja-JP" altLang="ja-JP" sz="1300">
              <a:solidFill>
                <a:sysClr val="windowText" lastClr="000000"/>
              </a:solidFill>
              <a:effectLst/>
              <a:latin typeface="ＭＳ Ｐゴシック"/>
              <a:ea typeface="ＭＳ Ｐゴシック"/>
              <a:cs typeface="+mn-cs"/>
            </a:rPr>
            <a:t>：職員退職手当</a:t>
          </a:r>
          <a:r>
            <a:rPr kumimoji="1" lang="ja-JP" altLang="ja-JP" sz="1300">
              <a:solidFill>
                <a:sysClr val="windowText" lastClr="000000"/>
              </a:solidFill>
              <a:effectLst/>
              <a:latin typeface="ＭＳ Ｐゴシック"/>
              <a:ea typeface="ＭＳ Ｐゴシック"/>
              <a:cs typeface="+mn-cs"/>
            </a:rPr>
            <a:t>の引当て</a:t>
          </a:r>
          <a:endParaRPr lang="ja-JP" altLang="ja-JP" sz="1300">
            <a:solidFill>
              <a:sysClr val="windowText" lastClr="000000"/>
            </a:solidFill>
            <a:effectLst/>
            <a:latin typeface="ＭＳ Ｐゴシック"/>
            <a:ea typeface="ＭＳ Ｐゴシック"/>
          </a:endParaRPr>
        </a:p>
        <a:p>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（増減理由）</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庁舎等の長寿命化対策に対する庁舎整備基金</a:t>
          </a:r>
          <a:r>
            <a:rPr kumimoji="1" lang="ja-JP" altLang="en-US" sz="1300">
              <a:solidFill>
                <a:sysClr val="windowText" lastClr="000000"/>
              </a:solidFill>
              <a:effectLst/>
              <a:latin typeface="ＭＳ Ｐゴシック"/>
              <a:ea typeface="ＭＳ Ｐゴシック"/>
              <a:cs typeface="+mn-cs"/>
            </a:rPr>
            <a:t>や</a:t>
          </a:r>
          <a:r>
            <a:rPr kumimoji="1" lang="ja-JP" altLang="ja-JP" sz="1300">
              <a:solidFill>
                <a:sysClr val="windowText" lastClr="000000"/>
              </a:solidFill>
              <a:effectLst/>
              <a:latin typeface="ＭＳ Ｐゴシック"/>
              <a:ea typeface="ＭＳ Ｐゴシック"/>
              <a:cs typeface="+mn-cs"/>
            </a:rPr>
            <a:t>普通財産である土地の売却益の土地取得基金への積立てなどを行う一方、これらの目的にあった取崩しを行った。令和3</a:t>
          </a:r>
          <a:r>
            <a:rPr kumimoji="1" lang="ja-JP" altLang="ja-JP" sz="1300">
              <a:solidFill>
                <a:sysClr val="windowText" lastClr="000000"/>
              </a:solidFill>
              <a:effectLst/>
              <a:latin typeface="ＭＳ Ｐゴシック"/>
              <a:ea typeface="ＭＳ Ｐゴシック"/>
              <a:cs typeface="+mn-cs"/>
            </a:rPr>
            <a:t>年度に児童館建替えを予定していることから、翌年度以降財源として活用すべく、</a:t>
          </a:r>
          <a:r>
            <a:rPr kumimoji="1" lang="ja-JP" altLang="en-US" sz="1300">
              <a:solidFill>
                <a:sysClr val="windowText" lastClr="000000"/>
              </a:solidFill>
              <a:effectLst/>
              <a:latin typeface="ＭＳ Ｐゴシック"/>
              <a:ea typeface="ＭＳ Ｐゴシック"/>
              <a:cs typeface="+mn-cs"/>
            </a:rPr>
            <a:t>社会福祉施設整備基金に積立て</a:t>
          </a:r>
          <a:r>
            <a:rPr kumimoji="1" lang="ja-JP" altLang="en-US" sz="1300">
              <a:solidFill>
                <a:sysClr val="windowText" lastClr="000000"/>
              </a:solidFill>
              <a:effectLst/>
              <a:latin typeface="ＭＳ Ｐゴシック"/>
              <a:ea typeface="ＭＳ Ｐゴシック"/>
              <a:cs typeface="+mn-cs"/>
            </a:rPr>
            <a:t>を行った結果、増加</a:t>
          </a:r>
          <a:r>
            <a:rPr kumimoji="1" lang="ja-JP" altLang="ja-JP" sz="1300">
              <a:solidFill>
                <a:sysClr val="windowText" lastClr="000000"/>
              </a:solidFill>
              <a:effectLst/>
              <a:latin typeface="ＭＳ Ｐゴシック"/>
              <a:ea typeface="ＭＳ Ｐゴシック"/>
              <a:cs typeface="+mn-cs"/>
            </a:rPr>
            <a:t>となった。</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（今後の方針）</a:t>
          </a:r>
          <a:endParaRPr lang="ja-JP" altLang="ja-JP" sz="1300">
            <a:solidFill>
              <a:sysClr val="windowText" lastClr="000000"/>
            </a:solidFill>
            <a:effectLst/>
            <a:latin typeface="ＭＳ Ｐゴシック"/>
            <a:ea typeface="ＭＳ Ｐゴシック"/>
          </a:endParaRPr>
        </a:p>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施設の長寿命化対策に対する財源の充当を見込んでいるため、関連基金への積立てを積極的に行う。</a:t>
          </a:r>
          <a:r>
            <a:rPr kumimoji="1" lang="ja-JP" altLang="en-US" sz="1300">
              <a:solidFill>
                <a:sysClr val="windowText" lastClr="000000"/>
              </a:solidFill>
              <a:effectLst/>
              <a:latin typeface="ＭＳ Ｐゴシック"/>
              <a:ea typeface="ＭＳ Ｐゴシック"/>
              <a:cs typeface="+mn-cs"/>
            </a:rPr>
            <a:t>　</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（増減理由）</a:t>
          </a:r>
          <a:endParaRPr lang="ja-JP" altLang="ja-JP" sz="1300">
            <a:solidFill>
              <a:sysClr val="windowText" lastClr="000000"/>
            </a:solidFill>
            <a:effectLst/>
            <a:latin typeface="ＭＳ Ｐゴシック"/>
            <a:ea typeface="ＭＳ Ｐゴシック"/>
          </a:endParaRPr>
        </a:p>
        <a:p>
          <a:r>
            <a:rPr kumimoji="1" lang="ja-JP" altLang="ja-JP" sz="1300">
              <a:solidFill>
                <a:srgbClr val="FF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令和2年度は、令和元年度</a:t>
          </a:r>
          <a:r>
            <a:rPr kumimoji="1" lang="ja-JP" altLang="ja-JP" sz="1300">
              <a:solidFill>
                <a:sysClr val="windowText" lastClr="000000"/>
              </a:solidFill>
              <a:effectLst/>
              <a:latin typeface="ＭＳ Ｐゴシック"/>
              <a:ea typeface="ＭＳ Ｐゴシック"/>
              <a:cs typeface="+mn-cs"/>
            </a:rPr>
            <a:t>決算が</a:t>
          </a:r>
          <a:r>
            <a:rPr kumimoji="1" lang="ja-JP" altLang="en-US" sz="1300">
              <a:solidFill>
                <a:sysClr val="windowText" lastClr="000000"/>
              </a:solidFill>
              <a:effectLst/>
              <a:latin typeface="ＭＳ Ｐゴシック"/>
              <a:ea typeface="ＭＳ Ｐゴシック"/>
              <a:cs typeface="+mn-cs"/>
            </a:rPr>
            <a:t>市税、寄附金</a:t>
          </a:r>
          <a:r>
            <a:rPr kumimoji="1" lang="ja-JP" altLang="ja-JP" sz="1300">
              <a:solidFill>
                <a:sysClr val="windowText" lastClr="000000"/>
              </a:solidFill>
              <a:effectLst/>
              <a:latin typeface="ＭＳ Ｐゴシック"/>
              <a:ea typeface="ＭＳ Ｐゴシック"/>
              <a:cs typeface="+mn-cs"/>
            </a:rPr>
            <a:t>等の伸びにより比較的大きな剰余金が生じたことから、積極的に積立てを行った。</a:t>
          </a:r>
          <a:endParaRPr kumimoji="1" lang="en-US" altLang="ja-JP" sz="1300">
            <a:solidFill>
              <a:sysClr val="windowText" lastClr="000000"/>
            </a:solidFill>
            <a:effectLst/>
            <a:latin typeface="ＭＳ Ｐゴシック"/>
            <a:ea typeface="ＭＳ Ｐゴシック"/>
            <a:cs typeface="+mn-cs"/>
          </a:endParaRPr>
        </a:p>
        <a:p>
          <a:endParaRPr kumimoji="1" lang="en-US" altLang="ja-JP" sz="1300">
            <a:solidFill>
              <a:sysClr val="windowText" lastClr="000000"/>
            </a:solidFill>
            <a:effectLst/>
            <a:latin typeface="ＭＳ Ｐゴシック"/>
            <a:ea typeface="ＭＳ Ｐゴシック"/>
            <a:cs typeface="+mn-cs"/>
          </a:endParaRPr>
        </a:p>
        <a:p>
          <a:r>
            <a:rPr kumimoji="1" lang="ja-JP" altLang="ja-JP" sz="1300">
              <a:solidFill>
                <a:sysClr val="windowText" lastClr="000000"/>
              </a:solidFill>
              <a:effectLst/>
              <a:latin typeface="ＭＳ Ｐゴシック"/>
              <a:ea typeface="ＭＳ Ｐゴシック"/>
              <a:cs typeface="+mn-cs"/>
            </a:rPr>
            <a:t>（今後の方針）</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当市で定めている財政規律である標準財政規模の１０％以上の基金残高を堅持しつつ、必要に応じて事業費の財源として充当を行う。</a:t>
          </a:r>
          <a:endParaRPr kumimoji="1" lang="en-US" altLang="ja-JP" sz="1300">
            <a:solidFill>
              <a:sysClr val="windowText" lastClr="000000"/>
            </a:solidFill>
            <a:effectLst/>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景気低迷や自然災害等があった場合に、市民</a:t>
          </a:r>
          <a:r>
            <a:rPr kumimoji="1" lang="ja-JP" altLang="en-US" sz="1300">
              <a:solidFill>
                <a:sysClr val="windowText" lastClr="000000"/>
              </a:solidFill>
              <a:effectLst/>
              <a:latin typeface="ＭＳ Ｐゴシック"/>
              <a:ea typeface="ＭＳ Ｐゴシック"/>
              <a:cs typeface="+mn-cs"/>
            </a:rPr>
            <a:t>生活</a:t>
          </a:r>
          <a:r>
            <a:rPr kumimoji="1" lang="ja-JP" altLang="ja-JP" sz="1300">
              <a:solidFill>
                <a:sysClr val="windowText" lastClr="000000"/>
              </a:solidFill>
              <a:effectLst/>
              <a:latin typeface="ＭＳ Ｐゴシック"/>
              <a:ea typeface="ＭＳ Ｐゴシック"/>
              <a:cs typeface="+mn-cs"/>
            </a:rPr>
            <a:t>の維持・向上を安定的に継続するための蓄えとして、可能な限り積み立てる。</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（増減理由）</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財政規律である市債発行の抑制により短期的に繰上償還等の基金の活用は想定していないことから積極的な積立ては行っていないため、残高は微増となっている。</a:t>
          </a:r>
          <a:endParaRPr lang="ja-JP" altLang="ja-JP" sz="1300">
            <a:solidFill>
              <a:sysClr val="windowText" lastClr="000000"/>
            </a:solidFill>
            <a:effectLst/>
            <a:latin typeface="ＭＳ Ｐゴシック"/>
            <a:ea typeface="ＭＳ Ｐゴシック"/>
          </a:endParaRPr>
        </a:p>
        <a:p>
          <a:endParaRPr kumimoji="1" lang="en-US" altLang="ja-JP" sz="1300">
            <a:solidFill>
              <a:sysClr val="windowText" lastClr="000000"/>
            </a:solidFill>
            <a:effectLst/>
            <a:latin typeface="ＭＳ Ｐゴシック"/>
            <a:ea typeface="ＭＳ Ｐゴシック"/>
            <a:cs typeface="+mn-cs"/>
          </a:endParaRPr>
        </a:p>
        <a:p>
          <a:r>
            <a:rPr kumimoji="1" lang="ja-JP" altLang="ja-JP" sz="1300">
              <a:solidFill>
                <a:sysClr val="windowText" lastClr="000000"/>
              </a:solidFill>
              <a:effectLst/>
              <a:latin typeface="ＭＳ Ｐゴシック"/>
              <a:ea typeface="ＭＳ Ｐゴシック"/>
              <a:cs typeface="+mn-cs"/>
            </a:rPr>
            <a:t>（今後の方針）</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原則として基金を活用しなくてすむよう財政規律である市債発行の抑制を継続する。</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74295</xdr:rowOff>
    </xdr:from>
    <xdr:to xmlns:xdr="http://schemas.openxmlformats.org/drawingml/2006/spreadsheetDrawing">
      <xdr:col>64</xdr:col>
      <xdr:colOff>12700</xdr:colOff>
      <xdr:row>6</xdr:row>
      <xdr:rowOff>24765</xdr:rowOff>
    </xdr:to>
    <xdr:sp macro="" textlink="">
      <xdr:nvSpPr>
        <xdr:cNvPr id="2" name="正方形/長方形 1"/>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61595</xdr:rowOff>
    </xdr:from>
    <xdr:to xmlns:xdr="http://schemas.openxmlformats.org/drawingml/2006/spreadsheetDrawing">
      <xdr:col>115</xdr:col>
      <xdr:colOff>25400</xdr:colOff>
      <xdr:row>5</xdr:row>
      <xdr:rowOff>106045</xdr:rowOff>
    </xdr:to>
    <xdr:sp macro="" textlink="">
      <xdr:nvSpPr>
        <xdr:cNvPr id="3" name="正方形/長方形 2"/>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86995</xdr:rowOff>
    </xdr:from>
    <xdr:to xmlns:xdr="http://schemas.openxmlformats.org/drawingml/2006/spreadsheetDrawing">
      <xdr:col>115</xdr:col>
      <xdr:colOff>6350</xdr:colOff>
      <xdr:row>5</xdr:row>
      <xdr:rowOff>80645</xdr:rowOff>
    </xdr:to>
    <xdr:sp macro="" textlink="">
      <xdr:nvSpPr>
        <xdr:cNvPr id="4" name="正方形/長方形 3"/>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111760</xdr:rowOff>
    </xdr:from>
    <xdr:to xmlns:xdr="http://schemas.openxmlformats.org/drawingml/2006/spreadsheetDrawing">
      <xdr:col>114</xdr:col>
      <xdr:colOff>184150</xdr:colOff>
      <xdr:row>5</xdr:row>
      <xdr:rowOff>55880</xdr:rowOff>
    </xdr:to>
    <xdr:sp macro="" textlink="">
      <xdr:nvSpPr>
        <xdr:cNvPr id="5" name="正方形/長方形 4"/>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静岡県富士宮市</a:t>
          </a:r>
        </a:p>
      </xdr:txBody>
    </xdr:sp>
    <xdr:clientData/>
  </xdr:twoCellAnchor>
  <xdr:twoCellAnchor>
    <xdr:from xmlns:xdr="http://schemas.openxmlformats.org/drawingml/2006/spreadsheetDrawing">
      <xdr:col>83</xdr:col>
      <xdr:colOff>6350</xdr:colOff>
      <xdr:row>2</xdr:row>
      <xdr:rowOff>61595</xdr:rowOff>
    </xdr:from>
    <xdr:to xmlns:xdr="http://schemas.openxmlformats.org/drawingml/2006/spreadsheetDrawing">
      <xdr:col>95</xdr:col>
      <xdr:colOff>152400</xdr:colOff>
      <xdr:row>5</xdr:row>
      <xdr:rowOff>106045</xdr:rowOff>
    </xdr:to>
    <xdr:sp macro="" textlink="">
      <xdr:nvSpPr>
        <xdr:cNvPr id="6" name="正方形/長方形 5"/>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86995</xdr:rowOff>
    </xdr:from>
    <xdr:to xmlns:xdr="http://schemas.openxmlformats.org/drawingml/2006/spreadsheetDrawing">
      <xdr:col>95</xdr:col>
      <xdr:colOff>133350</xdr:colOff>
      <xdr:row>5</xdr:row>
      <xdr:rowOff>80645</xdr:rowOff>
    </xdr:to>
    <xdr:sp macro="" textlink="">
      <xdr:nvSpPr>
        <xdr:cNvPr id="7" name="正方形/長方形 6"/>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111760</xdr:rowOff>
    </xdr:from>
    <xdr:to xmlns:xdr="http://schemas.openxmlformats.org/drawingml/2006/spreadsheetDrawing">
      <xdr:col>95</xdr:col>
      <xdr:colOff>101600</xdr:colOff>
      <xdr:row>5</xdr:row>
      <xdr:rowOff>55880</xdr:rowOff>
    </xdr:to>
    <xdr:sp macro="" textlink="">
      <xdr:nvSpPr>
        <xdr:cNvPr id="8" name="正方形/長方形 7"/>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2</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188595</xdr:colOff>
      <xdr:row>7</xdr:row>
      <xdr:rowOff>5715</xdr:rowOff>
    </xdr:from>
    <xdr:to xmlns:xdr="http://schemas.openxmlformats.org/drawingml/2006/spreadsheetDrawing">
      <xdr:col>50</xdr:col>
      <xdr:colOff>0</xdr:colOff>
      <xdr:row>17</xdr:row>
      <xdr:rowOff>50165</xdr:rowOff>
    </xdr:to>
    <xdr:sp macro="" textlink="">
      <xdr:nvSpPr>
        <xdr:cNvPr id="9" name="正方形/長方形 8"/>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37465</xdr:rowOff>
    </xdr:from>
    <xdr:to xmlns:xdr="http://schemas.openxmlformats.org/drawingml/2006/spreadsheetDrawing">
      <xdr:col>11</xdr:col>
      <xdr:colOff>44450</xdr:colOff>
      <xdr:row>17</xdr:row>
      <xdr:rowOff>37465</xdr:rowOff>
    </xdr:to>
    <xdr:sp macro="" textlink="">
      <xdr:nvSpPr>
        <xdr:cNvPr id="10" name="正方形/長方形 9"/>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188595</xdr:colOff>
      <xdr:row>7</xdr:row>
      <xdr:rowOff>37465</xdr:rowOff>
    </xdr:from>
    <xdr:to xmlns:xdr="http://schemas.openxmlformats.org/drawingml/2006/spreadsheetDrawing">
      <xdr:col>16</xdr:col>
      <xdr:colOff>188595</xdr:colOff>
      <xdr:row>17</xdr:row>
      <xdr:rowOff>37465</xdr:rowOff>
    </xdr:to>
    <xdr:sp macro="" textlink="">
      <xdr:nvSpPr>
        <xdr:cNvPr id="11" name="正方形/長方形 10"/>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131,223
128,863
389.08
63,633,886
61,493,585
1,879,222
26,925,304
33,272,558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37465</xdr:rowOff>
    </xdr:from>
    <xdr:to xmlns:xdr="http://schemas.openxmlformats.org/drawingml/2006/spreadsheetDrawing">
      <xdr:col>24</xdr:col>
      <xdr:colOff>114300</xdr:colOff>
      <xdr:row>17</xdr:row>
      <xdr:rowOff>37465</xdr:rowOff>
    </xdr:to>
    <xdr:sp macro="" textlink="">
      <xdr:nvSpPr>
        <xdr:cNvPr id="12" name="正方形/長方形 11"/>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55880</xdr:rowOff>
    </xdr:from>
    <xdr:to xmlns:xdr="http://schemas.openxmlformats.org/drawingml/2006/spreadsheetDrawing">
      <xdr:col>34</xdr:col>
      <xdr:colOff>50800</xdr:colOff>
      <xdr:row>13</xdr:row>
      <xdr:rowOff>43180</xdr:rowOff>
    </xdr:to>
    <xdr:sp macro="" textlink="">
      <xdr:nvSpPr>
        <xdr:cNvPr id="13" name="正方形/長方形 12"/>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55880</xdr:rowOff>
    </xdr:from>
    <xdr:to xmlns:xdr="http://schemas.openxmlformats.org/drawingml/2006/spreadsheetDrawing">
      <xdr:col>40</xdr:col>
      <xdr:colOff>63500</xdr:colOff>
      <xdr:row>13</xdr:row>
      <xdr:rowOff>43180</xdr:rowOff>
    </xdr:to>
    <xdr:sp macro="" textlink="">
      <xdr:nvSpPr>
        <xdr:cNvPr id="14" name="正方形/長方形 13"/>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2.2
7.7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55880</xdr:rowOff>
    </xdr:from>
    <xdr:to xmlns:xdr="http://schemas.openxmlformats.org/drawingml/2006/spreadsheetDrawing">
      <xdr:col>43</xdr:col>
      <xdr:colOff>133350</xdr:colOff>
      <xdr:row>13</xdr:row>
      <xdr:rowOff>43180</xdr:rowOff>
    </xdr:to>
    <xdr:sp macro="" textlink="">
      <xdr:nvSpPr>
        <xdr:cNvPr id="15" name="正方形/長方形 14"/>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37465</xdr:rowOff>
    </xdr:from>
    <xdr:to xmlns:xdr="http://schemas.openxmlformats.org/drawingml/2006/spreadsheetDrawing">
      <xdr:col>34</xdr:col>
      <xdr:colOff>50800</xdr:colOff>
      <xdr:row>15</xdr:row>
      <xdr:rowOff>154940</xdr:rowOff>
    </xdr:to>
    <xdr:sp macro="" textlink="">
      <xdr:nvSpPr>
        <xdr:cNvPr id="16" name="正方形/長方形 15"/>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37465</xdr:rowOff>
    </xdr:from>
    <xdr:to xmlns:xdr="http://schemas.openxmlformats.org/drawingml/2006/spreadsheetDrawing">
      <xdr:col>50</xdr:col>
      <xdr:colOff>188595</xdr:colOff>
      <xdr:row>15</xdr:row>
      <xdr:rowOff>154940</xdr:rowOff>
    </xdr:to>
    <xdr:sp macro="" textlink="">
      <xdr:nvSpPr>
        <xdr:cNvPr id="17" name="正方形/長方形 16"/>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H28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117475</xdr:rowOff>
    </xdr:to>
    <xdr:sp macro="" textlink="">
      <xdr:nvSpPr>
        <xdr:cNvPr id="18" name="角丸四角形 17"/>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68580</xdr:rowOff>
    </xdr:from>
    <xdr:to xmlns:xdr="http://schemas.openxmlformats.org/drawingml/2006/spreadsheetDrawing">
      <xdr:col>58</xdr:col>
      <xdr:colOff>69850</xdr:colOff>
      <xdr:row>8</xdr:row>
      <xdr:rowOff>149225</xdr:rowOff>
    </xdr:to>
    <xdr:sp macro="" textlink="">
      <xdr:nvSpPr>
        <xdr:cNvPr id="19" name="正方形/長方形 18"/>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161925</xdr:rowOff>
    </xdr:from>
    <xdr:to xmlns:xdr="http://schemas.openxmlformats.org/drawingml/2006/spreadsheetDrawing">
      <xdr:col>58</xdr:col>
      <xdr:colOff>69850</xdr:colOff>
      <xdr:row>10</xdr:row>
      <xdr:rowOff>74295</xdr:rowOff>
    </xdr:to>
    <xdr:sp macro="" textlink="">
      <xdr:nvSpPr>
        <xdr:cNvPr id="20" name="正方形/長方形 19"/>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149225</xdr:rowOff>
    </xdr:from>
    <xdr:to xmlns:xdr="http://schemas.openxmlformats.org/drawingml/2006/spreadsheetDrawing">
      <xdr:col>58</xdr:col>
      <xdr:colOff>69850</xdr:colOff>
      <xdr:row>14</xdr:row>
      <xdr:rowOff>99060</xdr:rowOff>
    </xdr:to>
    <xdr:sp macro="" textlink="">
      <xdr:nvSpPr>
        <xdr:cNvPr id="21" name="正方形/長方形 20"/>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154940</xdr:rowOff>
    </xdr:from>
    <xdr:to xmlns:xdr="http://schemas.openxmlformats.org/drawingml/2006/spreadsheetDrawing">
      <xdr:col>52</xdr:col>
      <xdr:colOff>69850</xdr:colOff>
      <xdr:row>7</xdr:row>
      <xdr:rowOff>154940</xdr:rowOff>
    </xdr:to>
    <xdr:cxnSp macro="">
      <xdr:nvCxnSpPr>
        <xdr:cNvPr id="22" name="直線コネクタ 21"/>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10</xdr:row>
      <xdr:rowOff>124460</xdr:rowOff>
    </xdr:from>
    <xdr:to xmlns:xdr="http://schemas.openxmlformats.org/drawingml/2006/spreadsheetDrawing">
      <xdr:col>51</xdr:col>
      <xdr:colOff>188595</xdr:colOff>
      <xdr:row>11</xdr:row>
      <xdr:rowOff>93345</xdr:rowOff>
    </xdr:to>
    <xdr:cxnSp macro="">
      <xdr:nvCxnSpPr>
        <xdr:cNvPr id="23" name="直線コネクタ 22"/>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124460</xdr:rowOff>
    </xdr:from>
    <xdr:to xmlns:xdr="http://schemas.openxmlformats.org/drawingml/2006/spreadsheetDrawing">
      <xdr:col>52</xdr:col>
      <xdr:colOff>69850</xdr:colOff>
      <xdr:row>10</xdr:row>
      <xdr:rowOff>124460</xdr:rowOff>
    </xdr:to>
    <xdr:cxnSp macro="">
      <xdr:nvCxnSpPr>
        <xdr:cNvPr id="24" name="直線コネクタ 23"/>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12</xdr:row>
      <xdr:rowOff>21590</xdr:rowOff>
    </xdr:from>
    <xdr:to xmlns:xdr="http://schemas.openxmlformats.org/drawingml/2006/spreadsheetDrawing">
      <xdr:col>51</xdr:col>
      <xdr:colOff>188595</xdr:colOff>
      <xdr:row>12</xdr:row>
      <xdr:rowOff>158750</xdr:rowOff>
    </xdr:to>
    <xdr:cxnSp macro="">
      <xdr:nvCxnSpPr>
        <xdr:cNvPr id="25" name="直線コネクタ 24"/>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161925</xdr:rowOff>
    </xdr:from>
    <xdr:to xmlns:xdr="http://schemas.openxmlformats.org/drawingml/2006/spreadsheetDrawing">
      <xdr:col>52</xdr:col>
      <xdr:colOff>69850</xdr:colOff>
      <xdr:row>12</xdr:row>
      <xdr:rowOff>161925</xdr:rowOff>
    </xdr:to>
    <xdr:cxnSp macro="">
      <xdr:nvCxnSpPr>
        <xdr:cNvPr id="26" name="直線コネクタ 25"/>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106045</xdr:rowOff>
    </xdr:from>
    <xdr:to xmlns:xdr="http://schemas.openxmlformats.org/drawingml/2006/spreadsheetDrawing">
      <xdr:col>52</xdr:col>
      <xdr:colOff>34925</xdr:colOff>
      <xdr:row>8</xdr:row>
      <xdr:rowOff>37465</xdr:rowOff>
    </xdr:to>
    <xdr:sp macro="" textlink="">
      <xdr:nvSpPr>
        <xdr:cNvPr id="27" name="楕円 26"/>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31115</xdr:rowOff>
    </xdr:from>
    <xdr:to xmlns:xdr="http://schemas.openxmlformats.org/drawingml/2006/spreadsheetDrawing">
      <xdr:col>52</xdr:col>
      <xdr:colOff>34925</xdr:colOff>
      <xdr:row>9</xdr:row>
      <xdr:rowOff>130175</xdr:rowOff>
    </xdr:to>
    <xdr:sp macro="" textlink="">
      <xdr:nvSpPr>
        <xdr:cNvPr id="28" name="フローチャート: 判断 27"/>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93345</xdr:rowOff>
    </xdr:from>
    <xdr:ext cx="8804275" cy="253365"/>
    <xdr:sp macro="" textlink="">
      <xdr:nvSpPr>
        <xdr:cNvPr id="29" name="テキスト ボックス 28"/>
        <xdr:cNvSpPr txBox="1"/>
      </xdr:nvSpPr>
      <xdr:spPr>
        <a:xfrm>
          <a:off x="699135" y="2943225"/>
          <a:ext cx="88042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9182100" cy="253365"/>
    <xdr:sp macro="" textlink="">
      <xdr:nvSpPr>
        <xdr:cNvPr id="30" name="テキスト ボックス 29"/>
        <xdr:cNvSpPr txBox="1"/>
      </xdr:nvSpPr>
      <xdr:spPr>
        <a:xfrm>
          <a:off x="699135" y="3190875"/>
          <a:ext cx="91821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令和</a:t>
          </a:r>
          <a:r>
            <a:rPr kumimoji="1" lang="en-US" altLang="ja-JP" sz="1000">
              <a:solidFill>
                <a:srgbClr val="000000"/>
              </a:solidFill>
              <a:latin typeface="ＭＳ Ｐゴシック"/>
              <a:ea typeface="ＭＳ Ｐゴシック"/>
            </a:rPr>
            <a:t>3</a:t>
          </a:r>
          <a:r>
            <a:rPr kumimoji="1" lang="ja-JP" altLang="en-US" sz="100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mlns:xdr="http://schemas.openxmlformats.org/drawingml/2006/spreadsheetDrawing">
      <xdr:col>3</xdr:col>
      <xdr:colOff>133350</xdr:colOff>
      <xdr:row>20</xdr:row>
      <xdr:rowOff>86995</xdr:rowOff>
    </xdr:from>
    <xdr:ext cx="5751830" cy="246380"/>
    <xdr:sp macro="" textlink="">
      <xdr:nvSpPr>
        <xdr:cNvPr id="31" name="テキスト ボックス 30"/>
        <xdr:cNvSpPr txBox="1"/>
      </xdr:nvSpPr>
      <xdr:spPr>
        <a:xfrm>
          <a:off x="699135" y="3439795"/>
          <a:ext cx="57518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22</xdr:row>
      <xdr:rowOff>0</xdr:rowOff>
    </xdr:from>
    <xdr:ext cx="8718550" cy="253365"/>
    <xdr:sp macro="" textlink="">
      <xdr:nvSpPr>
        <xdr:cNvPr id="32" name="テキスト ボックス 31"/>
        <xdr:cNvSpPr txBox="1"/>
      </xdr:nvSpPr>
      <xdr:spPr>
        <a:xfrm>
          <a:off x="699135" y="3688080"/>
          <a:ext cx="87185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23</xdr:row>
      <xdr:rowOff>80645</xdr:rowOff>
    </xdr:from>
    <xdr:ext cx="5954395" cy="253365"/>
    <xdr:sp macro="" textlink="">
      <xdr:nvSpPr>
        <xdr:cNvPr id="33" name="テキスト ボックス 32"/>
        <xdr:cNvSpPr txBox="1"/>
      </xdr:nvSpPr>
      <xdr:spPr>
        <a:xfrm>
          <a:off x="699135" y="3936365"/>
          <a:ext cx="59543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24</xdr:row>
      <xdr:rowOff>161925</xdr:rowOff>
    </xdr:from>
    <xdr:ext cx="8139430" cy="246380"/>
    <xdr:sp macro="" textlink="">
      <xdr:nvSpPr>
        <xdr:cNvPr id="34" name="テキスト ボックス 33"/>
        <xdr:cNvSpPr txBox="1"/>
      </xdr:nvSpPr>
      <xdr:spPr>
        <a:xfrm>
          <a:off x="699135" y="4185285"/>
          <a:ext cx="81394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26</xdr:row>
      <xdr:rowOff>74295</xdr:rowOff>
    </xdr:from>
    <xdr:ext cx="177800" cy="252095"/>
    <xdr:sp macro="" textlink="">
      <xdr:nvSpPr>
        <xdr:cNvPr id="35" name="テキスト ボックス 34"/>
        <xdr:cNvSpPr txBox="1"/>
      </xdr:nvSpPr>
      <xdr:spPr>
        <a:xfrm>
          <a:off x="699135" y="4432935"/>
          <a:ext cx="1778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43180</xdr:rowOff>
    </xdr:from>
    <xdr:to xmlns:xdr="http://schemas.openxmlformats.org/drawingml/2006/spreadsheetDrawing">
      <xdr:col>27</xdr:col>
      <xdr:colOff>184150</xdr:colOff>
      <xdr:row>31</xdr:row>
      <xdr:rowOff>18415</xdr:rowOff>
    </xdr:to>
    <xdr:sp macro="" textlink="">
      <xdr:nvSpPr>
        <xdr:cNvPr id="36" name="正方形/長方形 35"/>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61595</xdr:rowOff>
    </xdr:from>
    <xdr:ext cx="1265555" cy="302260"/>
    <xdr:sp macro="" textlink="">
      <xdr:nvSpPr>
        <xdr:cNvPr id="37" name="テキスト ボックス 36"/>
        <xdr:cNvSpPr txBox="1"/>
      </xdr:nvSpPr>
      <xdr:spPr>
        <a:xfrm>
          <a:off x="1609090" y="5258435"/>
          <a:ext cx="126555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37465</xdr:rowOff>
    </xdr:from>
    <xdr:ext cx="1644015" cy="350520"/>
    <xdr:sp macro="" textlink="">
      <xdr:nvSpPr>
        <xdr:cNvPr id="38" name="テキスト ボックス 37"/>
        <xdr:cNvSpPr txBox="1"/>
      </xdr:nvSpPr>
      <xdr:spPr>
        <a:xfrm>
          <a:off x="2861945" y="5234305"/>
          <a:ext cx="164401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[0.92]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124460</xdr:rowOff>
    </xdr:from>
    <xdr:to xmlns:xdr="http://schemas.openxmlformats.org/drawingml/2006/spreadsheetDrawing">
      <xdr:col>35</xdr:col>
      <xdr:colOff>95250</xdr:colOff>
      <xdr:row>32</xdr:row>
      <xdr:rowOff>37465</xdr:rowOff>
    </xdr:to>
    <xdr:sp macro="" textlink="">
      <xdr:nvSpPr>
        <xdr:cNvPr id="39" name="正方形/長方形 38"/>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142875</xdr:rowOff>
    </xdr:from>
    <xdr:to xmlns:xdr="http://schemas.openxmlformats.org/drawingml/2006/spreadsheetDrawing">
      <xdr:col>35</xdr:col>
      <xdr:colOff>95250</xdr:colOff>
      <xdr:row>33</xdr:row>
      <xdr:rowOff>55880</xdr:rowOff>
    </xdr:to>
    <xdr:sp macro="" textlink="">
      <xdr:nvSpPr>
        <xdr:cNvPr id="40" name="正方形/長方形 39"/>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124460</xdr:rowOff>
    </xdr:from>
    <xdr:to xmlns:xdr="http://schemas.openxmlformats.org/drawingml/2006/spreadsheetDrawing">
      <xdr:col>42</xdr:col>
      <xdr:colOff>25400</xdr:colOff>
      <xdr:row>32</xdr:row>
      <xdr:rowOff>37465</xdr:rowOff>
    </xdr:to>
    <xdr:sp macro="" textlink="">
      <xdr:nvSpPr>
        <xdr:cNvPr id="41" name="正方形/長方形 40"/>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142875</xdr:rowOff>
    </xdr:from>
    <xdr:to xmlns:xdr="http://schemas.openxmlformats.org/drawingml/2006/spreadsheetDrawing">
      <xdr:col>42</xdr:col>
      <xdr:colOff>25400</xdr:colOff>
      <xdr:row>33</xdr:row>
      <xdr:rowOff>55880</xdr:rowOff>
    </xdr:to>
    <xdr:sp macro="" textlink="">
      <xdr:nvSpPr>
        <xdr:cNvPr id="42" name="正方形/長方形 41"/>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124460</xdr:rowOff>
    </xdr:from>
    <xdr:to xmlns:xdr="http://schemas.openxmlformats.org/drawingml/2006/spreadsheetDrawing">
      <xdr:col>49</xdr:col>
      <xdr:colOff>19050</xdr:colOff>
      <xdr:row>32</xdr:row>
      <xdr:rowOff>37465</xdr:rowOff>
    </xdr:to>
    <xdr:sp macro="" textlink="">
      <xdr:nvSpPr>
        <xdr:cNvPr id="43" name="正方形/長方形 42"/>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6350</xdr:colOff>
      <xdr:row>31</xdr:row>
      <xdr:rowOff>142875</xdr:rowOff>
    </xdr:from>
    <xdr:to xmlns:xdr="http://schemas.openxmlformats.org/drawingml/2006/spreadsheetDrawing">
      <xdr:col>49</xdr:col>
      <xdr:colOff>19050</xdr:colOff>
      <xdr:row>33</xdr:row>
      <xdr:rowOff>55880</xdr:rowOff>
    </xdr:to>
    <xdr:sp macro="" textlink="">
      <xdr:nvSpPr>
        <xdr:cNvPr id="44" name="正方形/長方形 43"/>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45" name="正方形/長方形 44"/>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57</xdr:col>
      <xdr:colOff>120650</xdr:colOff>
      <xdr:row>47</xdr:row>
      <xdr:rowOff>130175</xdr:rowOff>
    </xdr:to>
    <xdr:sp macro="" textlink="">
      <xdr:nvSpPr>
        <xdr:cNvPr id="46" name="正方形/長方形 45"/>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46</xdr:col>
      <xdr:colOff>188595</xdr:colOff>
      <xdr:row>35</xdr:row>
      <xdr:rowOff>31115</xdr:rowOff>
    </xdr:to>
    <xdr:sp macro="" textlink="">
      <xdr:nvSpPr>
        <xdr:cNvPr id="47" name="正方形/長方形 46"/>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93345</xdr:rowOff>
    </xdr:from>
    <xdr:to xmlns:xdr="http://schemas.openxmlformats.org/drawingml/2006/spreadsheetDrawing">
      <xdr:col>56</xdr:col>
      <xdr:colOff>188595</xdr:colOff>
      <xdr:row>47</xdr:row>
      <xdr:rowOff>68580</xdr:rowOff>
    </xdr:to>
    <xdr:sp macro="" textlink="" fLocksText="0">
      <xdr:nvSpPr>
        <xdr:cNvPr id="48" name="テキスト ボックス 47"/>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rgbClr val="FF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令和2年度の基準財政収入額は、</a:t>
          </a:r>
          <a:r>
            <a:rPr kumimoji="1" lang="ja-JP" altLang="ja-JP" sz="1300">
              <a:solidFill>
                <a:sysClr val="windowText" lastClr="000000"/>
              </a:solidFill>
              <a:effectLst/>
              <a:latin typeface="ＭＳ Ｐゴシック"/>
              <a:ea typeface="ＭＳ Ｐゴシック"/>
              <a:cs typeface="+mn-cs"/>
            </a:rPr>
            <a:t>法人市民税の</a:t>
          </a:r>
          <a:r>
            <a:rPr kumimoji="1" lang="ja-JP" altLang="en-US" sz="1300">
              <a:solidFill>
                <a:sysClr val="windowText" lastClr="000000"/>
              </a:solidFill>
              <a:effectLst/>
              <a:latin typeface="ＭＳ Ｐゴシック"/>
              <a:ea typeface="ＭＳ Ｐゴシック"/>
              <a:cs typeface="+mn-cs"/>
            </a:rPr>
            <a:t>企業</a:t>
          </a:r>
          <a:r>
            <a:rPr kumimoji="1" lang="ja-JP" altLang="ja-JP" sz="1300">
              <a:solidFill>
                <a:sysClr val="windowText" lastClr="000000"/>
              </a:solidFill>
              <a:effectLst/>
              <a:latin typeface="ＭＳ Ｐゴシック"/>
              <a:ea typeface="ＭＳ Ｐゴシック"/>
              <a:cs typeface="+mn-cs"/>
            </a:rPr>
            <a:t>業績</a:t>
          </a:r>
          <a:r>
            <a:rPr kumimoji="1" lang="ja-JP" altLang="en-US" sz="1300">
              <a:solidFill>
                <a:sysClr val="windowText" lastClr="000000"/>
              </a:solidFill>
              <a:effectLst/>
              <a:latin typeface="ＭＳ Ｐゴシック"/>
              <a:ea typeface="ＭＳ Ｐゴシック"/>
              <a:cs typeface="+mn-cs"/>
            </a:rPr>
            <a:t>不調及び固定資産税（土地）の平均単価の減少などで減少する一方、税率改正により、地方消費税交付金が大幅な増加となった。基準財政需要額は、地域社会再生事業費創設により増加</a:t>
          </a:r>
          <a:r>
            <a:rPr kumimoji="1" lang="ja-JP" altLang="ja-JP" sz="1300">
              <a:solidFill>
                <a:sysClr val="windowText" lastClr="000000"/>
              </a:solidFill>
              <a:effectLst/>
              <a:latin typeface="ＭＳ Ｐゴシック"/>
              <a:ea typeface="ＭＳ Ｐゴシック"/>
              <a:cs typeface="+mn-cs"/>
            </a:rPr>
            <a:t>したことから、</a:t>
          </a:r>
          <a:r>
            <a:rPr kumimoji="1" lang="ja-JP" altLang="en-US" sz="1300">
              <a:solidFill>
                <a:sysClr val="windowText" lastClr="000000"/>
              </a:solidFill>
              <a:effectLst/>
              <a:latin typeface="ＭＳ Ｐゴシック"/>
              <a:ea typeface="ＭＳ Ｐゴシック"/>
              <a:cs typeface="+mn-cs"/>
            </a:rPr>
            <a:t>数値に大きな変動はなく、</a:t>
          </a:r>
          <a:r>
            <a:rPr kumimoji="1" lang="ja-JP" altLang="ja-JP" sz="1300">
              <a:solidFill>
                <a:sysClr val="windowText" lastClr="000000"/>
              </a:solidFill>
              <a:effectLst/>
              <a:latin typeface="ＭＳ Ｐゴシック"/>
              <a:ea typeface="ＭＳ Ｐゴシック"/>
              <a:cs typeface="+mn-cs"/>
            </a:rPr>
            <a:t>全国、県、類似団体の各平均を上回り、横ばいを続けている。今後も事務</a:t>
          </a:r>
          <a:r>
            <a:rPr kumimoji="1" lang="ja-JP" altLang="en-US" sz="1300">
              <a:solidFill>
                <a:sysClr val="windowText" lastClr="000000"/>
              </a:solidFill>
              <a:effectLst/>
              <a:latin typeface="ＭＳ Ｐゴシック"/>
              <a:ea typeface="ＭＳ Ｐゴシック"/>
              <a:cs typeface="+mn-cs"/>
            </a:rPr>
            <a:t>事業</a:t>
          </a:r>
          <a:r>
            <a:rPr kumimoji="1" lang="ja-JP" altLang="ja-JP" sz="1300">
              <a:solidFill>
                <a:sysClr val="windowText" lastClr="000000"/>
              </a:solidFill>
              <a:effectLst/>
              <a:latin typeface="ＭＳ Ｐゴシック"/>
              <a:ea typeface="ＭＳ Ｐゴシック"/>
              <a:cs typeface="+mn-cs"/>
            </a:rPr>
            <a:t>の合理化</a:t>
          </a:r>
          <a:r>
            <a:rPr kumimoji="1" lang="ja-JP" altLang="en-US" sz="1300">
              <a:solidFill>
                <a:sysClr val="windowText" lastClr="000000"/>
              </a:solidFill>
              <a:effectLst/>
              <a:latin typeface="ＭＳ Ｐゴシック"/>
              <a:ea typeface="ＭＳ Ｐゴシック"/>
              <a:cs typeface="+mn-cs"/>
            </a:rPr>
            <a:t>、職員数</a:t>
          </a:r>
          <a:r>
            <a:rPr kumimoji="1" lang="ja-JP" altLang="ja-JP" sz="1300">
              <a:solidFill>
                <a:sysClr val="windowText" lastClr="000000"/>
              </a:solidFill>
              <a:effectLst/>
              <a:latin typeface="ＭＳ Ｐゴシック"/>
              <a:ea typeface="ＭＳ Ｐゴシック"/>
              <a:cs typeface="+mn-cs"/>
            </a:rPr>
            <a:t>の</a:t>
          </a:r>
          <a:r>
            <a:rPr kumimoji="1" lang="ja-JP" altLang="en-US" sz="1300">
              <a:solidFill>
                <a:sysClr val="windowText" lastClr="000000"/>
              </a:solidFill>
              <a:effectLst/>
              <a:latin typeface="ＭＳ Ｐゴシック"/>
              <a:ea typeface="ＭＳ Ｐゴシック"/>
              <a:cs typeface="+mn-cs"/>
            </a:rPr>
            <a:t>適正管理</a:t>
          </a:r>
          <a:r>
            <a:rPr kumimoji="1" lang="ja-JP" altLang="ja-JP" sz="1300">
              <a:solidFill>
                <a:sysClr val="windowText" lastClr="000000"/>
              </a:solidFill>
              <a:effectLst/>
              <a:latin typeface="ＭＳ Ｐゴシック"/>
              <a:ea typeface="ＭＳ Ｐゴシック"/>
              <a:cs typeface="+mn-cs"/>
            </a:rPr>
            <a:t>など歳出の抑制を図り、税収の徴収率</a:t>
          </a:r>
          <a:r>
            <a:rPr kumimoji="1" lang="ja-JP" altLang="en-US" sz="1300">
              <a:solidFill>
                <a:sysClr val="windowText" lastClr="000000"/>
              </a:solidFill>
              <a:effectLst/>
              <a:latin typeface="ＭＳ Ｐゴシック"/>
              <a:ea typeface="ＭＳ Ｐゴシック"/>
              <a:cs typeface="+mn-cs"/>
            </a:rPr>
            <a:t>の</a:t>
          </a:r>
          <a:r>
            <a:rPr kumimoji="1" lang="ja-JP" altLang="ja-JP" sz="1300">
              <a:solidFill>
                <a:sysClr val="windowText" lastClr="000000"/>
              </a:solidFill>
              <a:effectLst/>
              <a:latin typeface="ＭＳ Ｐゴシック"/>
              <a:ea typeface="ＭＳ Ｐゴシック"/>
              <a:cs typeface="+mn-cs"/>
            </a:rPr>
            <a:t>維持</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ゴシック"/>
              <a:ea typeface="ＭＳ ゴシック"/>
              <a:cs typeface="+mn-cs"/>
            </a:rPr>
            <a:t>徴収業務の強化など、</a:t>
          </a:r>
          <a:r>
            <a:rPr kumimoji="1" lang="ja-JP" altLang="ja-JP" sz="1300">
              <a:solidFill>
                <a:sysClr val="windowText" lastClr="000000"/>
              </a:solidFill>
              <a:effectLst/>
              <a:latin typeface="ＭＳ Ｐゴシック"/>
              <a:ea typeface="ＭＳ Ｐゴシック"/>
              <a:cs typeface="+mn-cs"/>
            </a:rPr>
            <a:t>安定した財政基盤の強化に努める。</a:t>
          </a:r>
          <a:endParaRPr kumimoji="1" lang="ja-JP" altLang="en-US" sz="13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130175</xdr:rowOff>
    </xdr:from>
    <xdr:to xmlns:xdr="http://schemas.openxmlformats.org/drawingml/2006/spreadsheetDrawing">
      <xdr:col>27</xdr:col>
      <xdr:colOff>184150</xdr:colOff>
      <xdr:row>47</xdr:row>
      <xdr:rowOff>130175</xdr:rowOff>
    </xdr:to>
    <xdr:cxnSp macro="">
      <xdr:nvCxnSpPr>
        <xdr:cNvPr id="49" name="直線コネクタ 48"/>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159385</xdr:rowOff>
    </xdr:from>
    <xdr:ext cx="762000" cy="246380"/>
    <xdr:sp macro="" textlink="">
      <xdr:nvSpPr>
        <xdr:cNvPr id="50" name="テキスト ボックス 49"/>
        <xdr:cNvSpPr txBox="1"/>
      </xdr:nvSpPr>
      <xdr:spPr>
        <a:xfrm>
          <a:off x="0" y="787082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128905</xdr:rowOff>
    </xdr:from>
    <xdr:to xmlns:xdr="http://schemas.openxmlformats.org/drawingml/2006/spreadsheetDrawing">
      <xdr:col>27</xdr:col>
      <xdr:colOff>184150</xdr:colOff>
      <xdr:row>45</xdr:row>
      <xdr:rowOff>128905</xdr:rowOff>
    </xdr:to>
    <xdr:cxnSp macro="">
      <xdr:nvCxnSpPr>
        <xdr:cNvPr id="51" name="直線コネクタ 50"/>
        <xdr:cNvCxnSpPr/>
      </xdr:nvCxnSpPr>
      <xdr:spPr>
        <a:xfrm>
          <a:off x="69913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156845</xdr:rowOff>
    </xdr:from>
    <xdr:ext cx="762000" cy="253365"/>
    <xdr:sp macro="" textlink="">
      <xdr:nvSpPr>
        <xdr:cNvPr id="52" name="テキスト ボックス 51"/>
        <xdr:cNvSpPr txBox="1"/>
      </xdr:nvSpPr>
      <xdr:spPr>
        <a:xfrm>
          <a:off x="0" y="75330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127000</xdr:rowOff>
    </xdr:from>
    <xdr:to xmlns:xdr="http://schemas.openxmlformats.org/drawingml/2006/spreadsheetDrawing">
      <xdr:col>27</xdr:col>
      <xdr:colOff>184150</xdr:colOff>
      <xdr:row>43</xdr:row>
      <xdr:rowOff>127000</xdr:rowOff>
    </xdr:to>
    <xdr:cxnSp macro="">
      <xdr:nvCxnSpPr>
        <xdr:cNvPr id="53" name="直線コネクタ 52"/>
        <xdr:cNvCxnSpPr/>
      </xdr:nvCxnSpPr>
      <xdr:spPr>
        <a:xfrm>
          <a:off x="69913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154940</xdr:rowOff>
    </xdr:from>
    <xdr:ext cx="762000" cy="253365"/>
    <xdr:sp macro="" textlink="">
      <xdr:nvSpPr>
        <xdr:cNvPr id="54" name="テキスト ボックス 53"/>
        <xdr:cNvSpPr txBox="1"/>
      </xdr:nvSpPr>
      <xdr:spPr>
        <a:xfrm>
          <a:off x="0" y="71958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125095</xdr:rowOff>
    </xdr:from>
    <xdr:to xmlns:xdr="http://schemas.openxmlformats.org/drawingml/2006/spreadsheetDrawing">
      <xdr:col>27</xdr:col>
      <xdr:colOff>184150</xdr:colOff>
      <xdr:row>41</xdr:row>
      <xdr:rowOff>125095</xdr:rowOff>
    </xdr:to>
    <xdr:cxnSp macro="">
      <xdr:nvCxnSpPr>
        <xdr:cNvPr id="55" name="直線コネクタ 54"/>
        <xdr:cNvCxnSpPr/>
      </xdr:nvCxnSpPr>
      <xdr:spPr>
        <a:xfrm>
          <a:off x="69913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153035</xdr:rowOff>
    </xdr:from>
    <xdr:ext cx="762000" cy="253365"/>
    <xdr:sp macro="" textlink="">
      <xdr:nvSpPr>
        <xdr:cNvPr id="56" name="テキスト ボックス 55"/>
        <xdr:cNvSpPr txBox="1"/>
      </xdr:nvSpPr>
      <xdr:spPr>
        <a:xfrm>
          <a:off x="0" y="68586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123825</xdr:rowOff>
    </xdr:from>
    <xdr:to xmlns:xdr="http://schemas.openxmlformats.org/drawingml/2006/spreadsheetDrawing">
      <xdr:col>27</xdr:col>
      <xdr:colOff>184150</xdr:colOff>
      <xdr:row>39</xdr:row>
      <xdr:rowOff>123825</xdr:rowOff>
    </xdr:to>
    <xdr:cxnSp macro="">
      <xdr:nvCxnSpPr>
        <xdr:cNvPr id="57" name="直線コネクタ 56"/>
        <xdr:cNvCxnSpPr/>
      </xdr:nvCxnSpPr>
      <xdr:spPr>
        <a:xfrm>
          <a:off x="69913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151765</xdr:rowOff>
    </xdr:from>
    <xdr:ext cx="762000" cy="253365"/>
    <xdr:sp macro="" textlink="">
      <xdr:nvSpPr>
        <xdr:cNvPr id="58" name="テキスト ボックス 57"/>
        <xdr:cNvSpPr txBox="1"/>
      </xdr:nvSpPr>
      <xdr:spPr>
        <a:xfrm>
          <a:off x="0" y="65220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121920</xdr:rowOff>
    </xdr:from>
    <xdr:to xmlns:xdr="http://schemas.openxmlformats.org/drawingml/2006/spreadsheetDrawing">
      <xdr:col>27</xdr:col>
      <xdr:colOff>184150</xdr:colOff>
      <xdr:row>37</xdr:row>
      <xdr:rowOff>121920</xdr:rowOff>
    </xdr:to>
    <xdr:cxnSp macro="">
      <xdr:nvCxnSpPr>
        <xdr:cNvPr id="59" name="直線コネクタ 58"/>
        <xdr:cNvCxnSpPr/>
      </xdr:nvCxnSpPr>
      <xdr:spPr>
        <a:xfrm>
          <a:off x="69913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150495</xdr:rowOff>
    </xdr:from>
    <xdr:ext cx="762000" cy="253365"/>
    <xdr:sp macro="" textlink="">
      <xdr:nvSpPr>
        <xdr:cNvPr id="60" name="テキスト ボックス 59"/>
        <xdr:cNvSpPr txBox="1"/>
      </xdr:nvSpPr>
      <xdr:spPr>
        <a:xfrm>
          <a:off x="0" y="61855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119380</xdr:rowOff>
    </xdr:from>
    <xdr:to xmlns:xdr="http://schemas.openxmlformats.org/drawingml/2006/spreadsheetDrawing">
      <xdr:col>27</xdr:col>
      <xdr:colOff>184150</xdr:colOff>
      <xdr:row>35</xdr:row>
      <xdr:rowOff>119380</xdr:rowOff>
    </xdr:to>
    <xdr:cxnSp macro="">
      <xdr:nvCxnSpPr>
        <xdr:cNvPr id="61" name="直線コネクタ 60"/>
        <xdr:cNvCxnSpPr/>
      </xdr:nvCxnSpPr>
      <xdr:spPr>
        <a:xfrm>
          <a:off x="69913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148590</xdr:rowOff>
    </xdr:from>
    <xdr:ext cx="762000" cy="246380"/>
    <xdr:sp macro="" textlink="">
      <xdr:nvSpPr>
        <xdr:cNvPr id="62" name="テキスト ボックス 61"/>
        <xdr:cNvSpPr txBox="1"/>
      </xdr:nvSpPr>
      <xdr:spPr>
        <a:xfrm>
          <a:off x="0" y="5848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33</xdr:row>
      <xdr:rowOff>117475</xdr:rowOff>
    </xdr:to>
    <xdr:cxnSp macro="">
      <xdr:nvCxnSpPr>
        <xdr:cNvPr id="63" name="直線コネクタ 62"/>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146685</xdr:rowOff>
    </xdr:from>
    <xdr:ext cx="762000" cy="246380"/>
    <xdr:sp macro="" textlink="">
      <xdr:nvSpPr>
        <xdr:cNvPr id="64" name="テキスト ボックス 63"/>
        <xdr:cNvSpPr txBox="1"/>
      </xdr:nvSpPr>
      <xdr:spPr>
        <a:xfrm>
          <a:off x="0" y="551116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65" name="財政力グラフ枠"/>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137160</xdr:rowOff>
    </xdr:from>
    <xdr:to xmlns:xdr="http://schemas.openxmlformats.org/drawingml/2006/spreadsheetDrawing">
      <xdr:col>23</xdr:col>
      <xdr:colOff>133350</xdr:colOff>
      <xdr:row>44</xdr:row>
      <xdr:rowOff>60325</xdr:rowOff>
    </xdr:to>
    <xdr:cxnSp macro="">
      <xdr:nvCxnSpPr>
        <xdr:cNvPr id="66" name="直線コネクタ 65"/>
        <xdr:cNvCxnSpPr/>
      </xdr:nvCxnSpPr>
      <xdr:spPr>
        <a:xfrm flipV="1">
          <a:off x="4471035" y="6172200"/>
          <a:ext cx="0" cy="12642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33020</xdr:rowOff>
    </xdr:from>
    <xdr:ext cx="762000" cy="245745"/>
    <xdr:sp macro="" textlink="">
      <xdr:nvSpPr>
        <xdr:cNvPr id="67" name="財政力最小値テキスト"/>
        <xdr:cNvSpPr txBox="1"/>
      </xdr:nvSpPr>
      <xdr:spPr>
        <a:xfrm>
          <a:off x="4538980" y="740918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60325</xdr:rowOff>
    </xdr:from>
    <xdr:to xmlns:xdr="http://schemas.openxmlformats.org/drawingml/2006/spreadsheetDrawing">
      <xdr:col>24</xdr:col>
      <xdr:colOff>12700</xdr:colOff>
      <xdr:row>44</xdr:row>
      <xdr:rowOff>60325</xdr:rowOff>
    </xdr:to>
    <xdr:cxnSp macro="">
      <xdr:nvCxnSpPr>
        <xdr:cNvPr id="68" name="直線コネクタ 67"/>
        <xdr:cNvCxnSpPr/>
      </xdr:nvCxnSpPr>
      <xdr:spPr>
        <a:xfrm>
          <a:off x="4382135" y="74364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53975</xdr:rowOff>
    </xdr:from>
    <xdr:ext cx="762000" cy="246380"/>
    <xdr:sp macro="" textlink="">
      <xdr:nvSpPr>
        <xdr:cNvPr id="69" name="財政力最大値テキスト"/>
        <xdr:cNvSpPr txBox="1"/>
      </xdr:nvSpPr>
      <xdr:spPr>
        <a:xfrm>
          <a:off x="4538980" y="592137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137160</xdr:rowOff>
    </xdr:from>
    <xdr:to xmlns:xdr="http://schemas.openxmlformats.org/drawingml/2006/spreadsheetDrawing">
      <xdr:col>24</xdr:col>
      <xdr:colOff>12700</xdr:colOff>
      <xdr:row>36</xdr:row>
      <xdr:rowOff>137160</xdr:rowOff>
    </xdr:to>
    <xdr:cxnSp macro="">
      <xdr:nvCxnSpPr>
        <xdr:cNvPr id="70" name="直線コネクタ 69"/>
        <xdr:cNvCxnSpPr/>
      </xdr:nvCxnSpPr>
      <xdr:spPr>
        <a:xfrm>
          <a:off x="4382135" y="617220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40</xdr:row>
      <xdr:rowOff>90805</xdr:rowOff>
    </xdr:from>
    <xdr:to xmlns:xdr="http://schemas.openxmlformats.org/drawingml/2006/spreadsheetDrawing">
      <xdr:col>23</xdr:col>
      <xdr:colOff>133350</xdr:colOff>
      <xdr:row>40</xdr:row>
      <xdr:rowOff>90805</xdr:rowOff>
    </xdr:to>
    <xdr:cxnSp macro="">
      <xdr:nvCxnSpPr>
        <xdr:cNvPr id="71" name="直線コネクタ 70"/>
        <xdr:cNvCxnSpPr/>
      </xdr:nvCxnSpPr>
      <xdr:spPr>
        <a:xfrm>
          <a:off x="3716655" y="6796405"/>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14605</xdr:rowOff>
    </xdr:from>
    <xdr:ext cx="762000" cy="246380"/>
    <xdr:sp macro="" textlink="">
      <xdr:nvSpPr>
        <xdr:cNvPr id="72" name="財政力平均値テキスト"/>
        <xdr:cNvSpPr txBox="1"/>
      </xdr:nvSpPr>
      <xdr:spPr>
        <a:xfrm>
          <a:off x="4538980" y="6887845"/>
          <a:ext cx="7620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41275</xdr:rowOff>
    </xdr:from>
    <xdr:to xmlns:xdr="http://schemas.openxmlformats.org/drawingml/2006/spreadsheetDrawing">
      <xdr:col>23</xdr:col>
      <xdr:colOff>184150</xdr:colOff>
      <xdr:row>41</xdr:row>
      <xdr:rowOff>140970</xdr:rowOff>
    </xdr:to>
    <xdr:sp macro="" textlink="">
      <xdr:nvSpPr>
        <xdr:cNvPr id="73" name="フローチャート: 判断 72"/>
        <xdr:cNvSpPr/>
      </xdr:nvSpPr>
      <xdr:spPr>
        <a:xfrm>
          <a:off x="4420235" y="6914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40</xdr:row>
      <xdr:rowOff>73660</xdr:rowOff>
    </xdr:from>
    <xdr:to xmlns:xdr="http://schemas.openxmlformats.org/drawingml/2006/spreadsheetDrawing">
      <xdr:col>19</xdr:col>
      <xdr:colOff>133350</xdr:colOff>
      <xdr:row>40</xdr:row>
      <xdr:rowOff>90805</xdr:rowOff>
    </xdr:to>
    <xdr:cxnSp macro="">
      <xdr:nvCxnSpPr>
        <xdr:cNvPr id="74" name="直線コネクタ 73"/>
        <xdr:cNvCxnSpPr/>
      </xdr:nvCxnSpPr>
      <xdr:spPr>
        <a:xfrm>
          <a:off x="2911475" y="6779260"/>
          <a:ext cx="80518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41</xdr:row>
      <xdr:rowOff>24765</xdr:rowOff>
    </xdr:from>
    <xdr:to xmlns:xdr="http://schemas.openxmlformats.org/drawingml/2006/spreadsheetDrawing">
      <xdr:col>19</xdr:col>
      <xdr:colOff>184150</xdr:colOff>
      <xdr:row>41</xdr:row>
      <xdr:rowOff>124460</xdr:rowOff>
    </xdr:to>
    <xdr:sp macro="" textlink="">
      <xdr:nvSpPr>
        <xdr:cNvPr id="75" name="フローチャート: 判断 74"/>
        <xdr:cNvSpPr/>
      </xdr:nvSpPr>
      <xdr:spPr>
        <a:xfrm>
          <a:off x="3665855" y="68980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109220</xdr:rowOff>
    </xdr:from>
    <xdr:ext cx="736600" cy="246380"/>
    <xdr:sp macro="" textlink="">
      <xdr:nvSpPr>
        <xdr:cNvPr id="76" name="テキスト ボックス 75"/>
        <xdr:cNvSpPr txBox="1"/>
      </xdr:nvSpPr>
      <xdr:spPr>
        <a:xfrm>
          <a:off x="3377565" y="6982460"/>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40</xdr:row>
      <xdr:rowOff>73660</xdr:rowOff>
    </xdr:from>
    <xdr:to xmlns:xdr="http://schemas.openxmlformats.org/drawingml/2006/spreadsheetDrawing">
      <xdr:col>15</xdr:col>
      <xdr:colOff>82550</xdr:colOff>
      <xdr:row>40</xdr:row>
      <xdr:rowOff>73660</xdr:rowOff>
    </xdr:to>
    <xdr:cxnSp macro="">
      <xdr:nvCxnSpPr>
        <xdr:cNvPr id="77" name="直線コネクタ 76"/>
        <xdr:cNvCxnSpPr/>
      </xdr:nvCxnSpPr>
      <xdr:spPr>
        <a:xfrm>
          <a:off x="2106295" y="677926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7620</xdr:rowOff>
    </xdr:from>
    <xdr:to xmlns:xdr="http://schemas.openxmlformats.org/drawingml/2006/spreadsheetDrawing">
      <xdr:col>15</xdr:col>
      <xdr:colOff>133350</xdr:colOff>
      <xdr:row>41</xdr:row>
      <xdr:rowOff>107315</xdr:rowOff>
    </xdr:to>
    <xdr:sp macro="" textlink="">
      <xdr:nvSpPr>
        <xdr:cNvPr id="78" name="フローチャート: 判断 77"/>
        <xdr:cNvSpPr/>
      </xdr:nvSpPr>
      <xdr:spPr>
        <a:xfrm>
          <a:off x="2860675" y="68808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92710</xdr:rowOff>
    </xdr:from>
    <xdr:ext cx="755015" cy="246380"/>
    <xdr:sp macro="" textlink="">
      <xdr:nvSpPr>
        <xdr:cNvPr id="79" name="テキスト ボックス 78"/>
        <xdr:cNvSpPr txBox="1"/>
      </xdr:nvSpPr>
      <xdr:spPr>
        <a:xfrm>
          <a:off x="2572385" y="696595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40</xdr:row>
      <xdr:rowOff>73660</xdr:rowOff>
    </xdr:from>
    <xdr:to xmlns:xdr="http://schemas.openxmlformats.org/drawingml/2006/spreadsheetDrawing">
      <xdr:col>11</xdr:col>
      <xdr:colOff>31750</xdr:colOff>
      <xdr:row>40</xdr:row>
      <xdr:rowOff>90805</xdr:rowOff>
    </xdr:to>
    <xdr:cxnSp macro="">
      <xdr:nvCxnSpPr>
        <xdr:cNvPr id="80" name="直線コネクタ 79"/>
        <xdr:cNvCxnSpPr/>
      </xdr:nvCxnSpPr>
      <xdr:spPr>
        <a:xfrm flipV="1">
          <a:off x="1320165" y="6779260"/>
          <a:ext cx="78613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41</xdr:row>
      <xdr:rowOff>7620</xdr:rowOff>
    </xdr:from>
    <xdr:to xmlns:xdr="http://schemas.openxmlformats.org/drawingml/2006/spreadsheetDrawing">
      <xdr:col>11</xdr:col>
      <xdr:colOff>82550</xdr:colOff>
      <xdr:row>41</xdr:row>
      <xdr:rowOff>107315</xdr:rowOff>
    </xdr:to>
    <xdr:sp macro="" textlink="">
      <xdr:nvSpPr>
        <xdr:cNvPr id="81" name="フローチャート: 判断 80"/>
        <xdr:cNvSpPr/>
      </xdr:nvSpPr>
      <xdr:spPr>
        <a:xfrm>
          <a:off x="2074545" y="688086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92710</xdr:rowOff>
    </xdr:from>
    <xdr:ext cx="762000" cy="246380"/>
    <xdr:sp macro="" textlink="">
      <xdr:nvSpPr>
        <xdr:cNvPr id="82" name="テキスト ボックス 81"/>
        <xdr:cNvSpPr txBox="1"/>
      </xdr:nvSpPr>
      <xdr:spPr>
        <a:xfrm>
          <a:off x="1767205" y="69659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41275</xdr:rowOff>
    </xdr:from>
    <xdr:to xmlns:xdr="http://schemas.openxmlformats.org/drawingml/2006/spreadsheetDrawing">
      <xdr:col>7</xdr:col>
      <xdr:colOff>31750</xdr:colOff>
      <xdr:row>41</xdr:row>
      <xdr:rowOff>140970</xdr:rowOff>
    </xdr:to>
    <xdr:sp macro="" textlink="">
      <xdr:nvSpPr>
        <xdr:cNvPr id="83" name="フローチャート: 判断 82"/>
        <xdr:cNvSpPr/>
      </xdr:nvSpPr>
      <xdr:spPr>
        <a:xfrm>
          <a:off x="1271270" y="691451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126365</xdr:rowOff>
    </xdr:from>
    <xdr:ext cx="755015" cy="246380"/>
    <xdr:sp macro="" textlink="">
      <xdr:nvSpPr>
        <xdr:cNvPr id="84" name="テキスト ボックス 83"/>
        <xdr:cNvSpPr txBox="1"/>
      </xdr:nvSpPr>
      <xdr:spPr>
        <a:xfrm>
          <a:off x="962025" y="699960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128270</xdr:rowOff>
    </xdr:from>
    <xdr:ext cx="762000" cy="246380"/>
    <xdr:sp macro="" textlink="">
      <xdr:nvSpPr>
        <xdr:cNvPr id="85" name="テキスト ボックス 84"/>
        <xdr:cNvSpPr txBox="1"/>
      </xdr:nvSpPr>
      <xdr:spPr>
        <a:xfrm>
          <a:off x="427609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128270</xdr:rowOff>
    </xdr:from>
    <xdr:ext cx="762000" cy="246380"/>
    <xdr:sp macro="" textlink="">
      <xdr:nvSpPr>
        <xdr:cNvPr id="86" name="テキスト ボックス 85"/>
        <xdr:cNvSpPr txBox="1"/>
      </xdr:nvSpPr>
      <xdr:spPr>
        <a:xfrm>
          <a:off x="352171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128270</xdr:rowOff>
    </xdr:from>
    <xdr:ext cx="755015" cy="246380"/>
    <xdr:sp macro="" textlink="">
      <xdr:nvSpPr>
        <xdr:cNvPr id="87" name="テキスト ボックス 86"/>
        <xdr:cNvSpPr txBox="1"/>
      </xdr:nvSpPr>
      <xdr:spPr>
        <a:xfrm>
          <a:off x="2716530" y="800735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128270</xdr:rowOff>
    </xdr:from>
    <xdr:ext cx="762000" cy="246380"/>
    <xdr:sp macro="" textlink="">
      <xdr:nvSpPr>
        <xdr:cNvPr id="88" name="テキスト ボックス 87"/>
        <xdr:cNvSpPr txBox="1"/>
      </xdr:nvSpPr>
      <xdr:spPr>
        <a:xfrm>
          <a:off x="191135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128270</xdr:rowOff>
    </xdr:from>
    <xdr:ext cx="762000" cy="246380"/>
    <xdr:sp macro="" textlink="">
      <xdr:nvSpPr>
        <xdr:cNvPr id="89" name="テキスト ボックス 88"/>
        <xdr:cNvSpPr txBox="1"/>
      </xdr:nvSpPr>
      <xdr:spPr>
        <a:xfrm>
          <a:off x="1127125"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40</xdr:row>
      <xdr:rowOff>40640</xdr:rowOff>
    </xdr:from>
    <xdr:to xmlns:xdr="http://schemas.openxmlformats.org/drawingml/2006/spreadsheetDrawing">
      <xdr:col>23</xdr:col>
      <xdr:colOff>184150</xdr:colOff>
      <xdr:row>40</xdr:row>
      <xdr:rowOff>140335</xdr:rowOff>
    </xdr:to>
    <xdr:sp macro="" textlink="">
      <xdr:nvSpPr>
        <xdr:cNvPr id="90" name="楕円 89"/>
        <xdr:cNvSpPr/>
      </xdr:nvSpPr>
      <xdr:spPr>
        <a:xfrm>
          <a:off x="4420235" y="67462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39</xdr:row>
      <xdr:rowOff>57150</xdr:rowOff>
    </xdr:from>
    <xdr:ext cx="762000" cy="253365"/>
    <xdr:sp macro="" textlink="">
      <xdr:nvSpPr>
        <xdr:cNvPr id="91" name="財政力該当値テキスト"/>
        <xdr:cNvSpPr txBox="1"/>
      </xdr:nvSpPr>
      <xdr:spPr>
        <a:xfrm>
          <a:off x="4538980" y="65951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40</xdr:row>
      <xdr:rowOff>40640</xdr:rowOff>
    </xdr:from>
    <xdr:to xmlns:xdr="http://schemas.openxmlformats.org/drawingml/2006/spreadsheetDrawing">
      <xdr:col>19</xdr:col>
      <xdr:colOff>184150</xdr:colOff>
      <xdr:row>40</xdr:row>
      <xdr:rowOff>140335</xdr:rowOff>
    </xdr:to>
    <xdr:sp macro="" textlink="">
      <xdr:nvSpPr>
        <xdr:cNvPr id="92" name="楕円 91"/>
        <xdr:cNvSpPr/>
      </xdr:nvSpPr>
      <xdr:spPr>
        <a:xfrm>
          <a:off x="3665855" y="67462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38</xdr:row>
      <xdr:rowOff>150495</xdr:rowOff>
    </xdr:from>
    <xdr:ext cx="736600" cy="253365"/>
    <xdr:sp macro="" textlink="">
      <xdr:nvSpPr>
        <xdr:cNvPr id="93" name="テキスト ボックス 92"/>
        <xdr:cNvSpPr txBox="1"/>
      </xdr:nvSpPr>
      <xdr:spPr>
        <a:xfrm>
          <a:off x="3377565" y="65208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40</xdr:row>
      <xdr:rowOff>24130</xdr:rowOff>
    </xdr:from>
    <xdr:to xmlns:xdr="http://schemas.openxmlformats.org/drawingml/2006/spreadsheetDrawing">
      <xdr:col>15</xdr:col>
      <xdr:colOff>133350</xdr:colOff>
      <xdr:row>40</xdr:row>
      <xdr:rowOff>123825</xdr:rowOff>
    </xdr:to>
    <xdr:sp macro="" textlink="">
      <xdr:nvSpPr>
        <xdr:cNvPr id="94" name="楕円 93"/>
        <xdr:cNvSpPr/>
      </xdr:nvSpPr>
      <xdr:spPr>
        <a:xfrm>
          <a:off x="2860675" y="67297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38</xdr:row>
      <xdr:rowOff>133350</xdr:rowOff>
    </xdr:from>
    <xdr:ext cx="755015" cy="252730"/>
    <xdr:sp macro="" textlink="">
      <xdr:nvSpPr>
        <xdr:cNvPr id="95" name="テキスト ボックス 94"/>
        <xdr:cNvSpPr txBox="1"/>
      </xdr:nvSpPr>
      <xdr:spPr>
        <a:xfrm>
          <a:off x="2572385" y="6503670"/>
          <a:ext cx="7550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40</xdr:row>
      <xdr:rowOff>24130</xdr:rowOff>
    </xdr:from>
    <xdr:to xmlns:xdr="http://schemas.openxmlformats.org/drawingml/2006/spreadsheetDrawing">
      <xdr:col>11</xdr:col>
      <xdr:colOff>82550</xdr:colOff>
      <xdr:row>40</xdr:row>
      <xdr:rowOff>123825</xdr:rowOff>
    </xdr:to>
    <xdr:sp macro="" textlink="">
      <xdr:nvSpPr>
        <xdr:cNvPr id="96" name="楕円 95"/>
        <xdr:cNvSpPr/>
      </xdr:nvSpPr>
      <xdr:spPr>
        <a:xfrm>
          <a:off x="2074545" y="672973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38</xdr:row>
      <xdr:rowOff>133350</xdr:rowOff>
    </xdr:from>
    <xdr:ext cx="762000" cy="252730"/>
    <xdr:sp macro="" textlink="">
      <xdr:nvSpPr>
        <xdr:cNvPr id="97" name="テキスト ボックス 96"/>
        <xdr:cNvSpPr txBox="1"/>
      </xdr:nvSpPr>
      <xdr:spPr>
        <a:xfrm>
          <a:off x="1767205" y="650367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40</xdr:row>
      <xdr:rowOff>40640</xdr:rowOff>
    </xdr:from>
    <xdr:to xmlns:xdr="http://schemas.openxmlformats.org/drawingml/2006/spreadsheetDrawing">
      <xdr:col>7</xdr:col>
      <xdr:colOff>31750</xdr:colOff>
      <xdr:row>40</xdr:row>
      <xdr:rowOff>140335</xdr:rowOff>
    </xdr:to>
    <xdr:sp macro="" textlink="">
      <xdr:nvSpPr>
        <xdr:cNvPr id="98" name="楕円 97"/>
        <xdr:cNvSpPr/>
      </xdr:nvSpPr>
      <xdr:spPr>
        <a:xfrm>
          <a:off x="1271270" y="674624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38</xdr:row>
      <xdr:rowOff>150495</xdr:rowOff>
    </xdr:from>
    <xdr:ext cx="755015" cy="253365"/>
    <xdr:sp macro="" textlink="">
      <xdr:nvSpPr>
        <xdr:cNvPr id="99" name="テキスト ボックス 98"/>
        <xdr:cNvSpPr txBox="1"/>
      </xdr:nvSpPr>
      <xdr:spPr>
        <a:xfrm>
          <a:off x="962025" y="652081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80645</xdr:rowOff>
    </xdr:from>
    <xdr:to xmlns:xdr="http://schemas.openxmlformats.org/drawingml/2006/spreadsheetDrawing">
      <xdr:col>27</xdr:col>
      <xdr:colOff>184150</xdr:colOff>
      <xdr:row>53</xdr:row>
      <xdr:rowOff>55880</xdr:rowOff>
    </xdr:to>
    <xdr:sp macro="" textlink="">
      <xdr:nvSpPr>
        <xdr:cNvPr id="100" name="正方形/長方形 99"/>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99060</xdr:rowOff>
    </xdr:from>
    <xdr:ext cx="1438910" cy="302260"/>
    <xdr:sp macro="" textlink="">
      <xdr:nvSpPr>
        <xdr:cNvPr id="101" name="テキスト ボックス 100"/>
        <xdr:cNvSpPr txBox="1"/>
      </xdr:nvSpPr>
      <xdr:spPr>
        <a:xfrm>
          <a:off x="1525905" y="8983980"/>
          <a:ext cx="143891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74295</xdr:rowOff>
    </xdr:from>
    <xdr:ext cx="1644015" cy="345440"/>
    <xdr:sp macro="" textlink="">
      <xdr:nvSpPr>
        <xdr:cNvPr id="102" name="テキスト ボックス 101"/>
        <xdr:cNvSpPr txBox="1"/>
      </xdr:nvSpPr>
      <xdr:spPr>
        <a:xfrm>
          <a:off x="2945130" y="8959215"/>
          <a:ext cx="1644015"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[90.2%]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161925</xdr:rowOff>
    </xdr:from>
    <xdr:to xmlns:xdr="http://schemas.openxmlformats.org/drawingml/2006/spreadsheetDrawing">
      <xdr:col>35</xdr:col>
      <xdr:colOff>95250</xdr:colOff>
      <xdr:row>54</xdr:row>
      <xdr:rowOff>74295</xdr:rowOff>
    </xdr:to>
    <xdr:sp macro="" textlink="">
      <xdr:nvSpPr>
        <xdr:cNvPr id="103" name="正方形/長方形 102"/>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93345</xdr:rowOff>
    </xdr:to>
    <xdr:sp macro="" textlink="">
      <xdr:nvSpPr>
        <xdr:cNvPr id="104" name="正方形/長方形 103"/>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161925</xdr:rowOff>
    </xdr:from>
    <xdr:to xmlns:xdr="http://schemas.openxmlformats.org/drawingml/2006/spreadsheetDrawing">
      <xdr:col>42</xdr:col>
      <xdr:colOff>25400</xdr:colOff>
      <xdr:row>54</xdr:row>
      <xdr:rowOff>74295</xdr:rowOff>
    </xdr:to>
    <xdr:sp macro="" textlink="">
      <xdr:nvSpPr>
        <xdr:cNvPr id="105" name="正方形/長方形 104"/>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93345</xdr:rowOff>
    </xdr:to>
    <xdr:sp macro="" textlink="">
      <xdr:nvSpPr>
        <xdr:cNvPr id="106" name="正方形/長方形 105"/>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161925</xdr:rowOff>
    </xdr:from>
    <xdr:to xmlns:xdr="http://schemas.openxmlformats.org/drawingml/2006/spreadsheetDrawing">
      <xdr:col>49</xdr:col>
      <xdr:colOff>19050</xdr:colOff>
      <xdr:row>54</xdr:row>
      <xdr:rowOff>74295</xdr:rowOff>
    </xdr:to>
    <xdr:sp macro="" textlink="">
      <xdr:nvSpPr>
        <xdr:cNvPr id="107" name="正方形/長方形 106"/>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93345</xdr:rowOff>
    </xdr:to>
    <xdr:sp macro="" textlink="">
      <xdr:nvSpPr>
        <xdr:cNvPr id="108" name="正方形/長方形 107"/>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09" name="正方形/長方形 108"/>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57</xdr:col>
      <xdr:colOff>120650</xdr:colOff>
      <xdr:row>70</xdr:row>
      <xdr:rowOff>0</xdr:rowOff>
    </xdr:to>
    <xdr:sp macro="" textlink="">
      <xdr:nvSpPr>
        <xdr:cNvPr id="110" name="正方形/長方形 109"/>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46</xdr:col>
      <xdr:colOff>188595</xdr:colOff>
      <xdr:row>57</xdr:row>
      <xdr:rowOff>68580</xdr:rowOff>
    </xdr:to>
    <xdr:sp macro="" textlink="">
      <xdr:nvSpPr>
        <xdr:cNvPr id="111" name="正方形/長方形 110"/>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130175</xdr:rowOff>
    </xdr:from>
    <xdr:to xmlns:xdr="http://schemas.openxmlformats.org/drawingml/2006/spreadsheetDrawing">
      <xdr:col>56</xdr:col>
      <xdr:colOff>188595</xdr:colOff>
      <xdr:row>69</xdr:row>
      <xdr:rowOff>106045</xdr:rowOff>
    </xdr:to>
    <xdr:sp macro="" textlink="" fLocksText="0">
      <xdr:nvSpPr>
        <xdr:cNvPr id="112" name="テキスト ボックス 111"/>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rgbClr val="FF0000"/>
              </a:solidFill>
              <a:effectLst/>
              <a:latin typeface="ＭＳ Ｐゴシック"/>
              <a:ea typeface="ＭＳ Ｐゴシック"/>
              <a:cs typeface="+mn-cs"/>
            </a:rPr>
            <a:t>　</a:t>
          </a:r>
          <a:r>
            <a:rPr kumimoji="1" lang="ja-JP" altLang="en-US" sz="1200">
              <a:solidFill>
                <a:sysClr val="windowText" lastClr="000000"/>
              </a:solidFill>
              <a:effectLst/>
              <a:latin typeface="ＭＳ Ｐゴシック"/>
              <a:ea typeface="ＭＳ Ｐゴシック"/>
              <a:cs typeface="+mn-cs"/>
            </a:rPr>
            <a:t>令和2</a:t>
          </a:r>
          <a:r>
            <a:rPr kumimoji="1" lang="ja-JP" altLang="en-US" sz="1200">
              <a:solidFill>
                <a:sysClr val="windowText" lastClr="000000"/>
              </a:solidFill>
              <a:effectLst/>
              <a:latin typeface="ＭＳ Ｐゴシック"/>
              <a:ea typeface="ＭＳ Ｐゴシック"/>
              <a:cs typeface="+mn-cs"/>
            </a:rPr>
            <a:t>年度は、</a:t>
          </a:r>
          <a:r>
            <a:rPr kumimoji="1" lang="ja-JP" altLang="ja-JP" sz="1200">
              <a:solidFill>
                <a:sysClr val="windowText" lastClr="000000"/>
              </a:solidFill>
              <a:effectLst/>
              <a:latin typeface="ＭＳ Ｐゴシック"/>
              <a:ea typeface="ＭＳ Ｐゴシック"/>
              <a:cs typeface="+mn-cs"/>
            </a:rPr>
            <a:t>分母である経常一般財源等歳入は、感染症拡大による海外工場の稼働率の低下や税制改正を要因として、市民税法人割（対前年比33.9</a:t>
          </a:r>
          <a:r>
            <a:rPr kumimoji="1" lang="ja-JP" altLang="en-US" sz="1200">
              <a:solidFill>
                <a:sysClr val="windowText" lastClr="000000"/>
              </a:solidFill>
              <a:effectLst/>
              <a:latin typeface="ＭＳ Ｐゴシック"/>
              <a:ea typeface="ＭＳ Ｐゴシック"/>
              <a:cs typeface="+mn-cs"/>
            </a:rPr>
            <a:t>ポイント減</a:t>
          </a:r>
          <a:r>
            <a:rPr kumimoji="1" lang="ja-JP" altLang="ja-JP" sz="1200">
              <a:solidFill>
                <a:sysClr val="windowText" lastClr="000000"/>
              </a:solidFill>
              <a:effectLst/>
              <a:latin typeface="ＭＳ Ｐゴシック"/>
              <a:ea typeface="ＭＳ Ｐゴシック"/>
              <a:cs typeface="+mn-cs"/>
            </a:rPr>
            <a:t>）が減少</a:t>
          </a:r>
          <a:r>
            <a:rPr kumimoji="1" lang="ja-JP" altLang="en-US" sz="1200">
              <a:solidFill>
                <a:sysClr val="windowText" lastClr="000000"/>
              </a:solidFill>
              <a:effectLst/>
              <a:latin typeface="ＭＳ Ｐゴシック"/>
              <a:ea typeface="ＭＳ Ｐゴシック"/>
              <a:cs typeface="+mn-cs"/>
            </a:rPr>
            <a:t>となった。</a:t>
          </a:r>
          <a:r>
            <a:rPr kumimoji="1" lang="ja-JP" altLang="ja-JP" sz="1200">
              <a:solidFill>
                <a:sysClr val="windowText" lastClr="000000"/>
              </a:solidFill>
              <a:effectLst/>
              <a:latin typeface="ＭＳ Ｐゴシック"/>
              <a:ea typeface="ＭＳ Ｐゴシック"/>
              <a:cs typeface="+mn-cs"/>
            </a:rPr>
            <a:t>分子である経常経費充当一般財源等は</a:t>
          </a:r>
          <a:r>
            <a:rPr kumimoji="1" lang="ja-JP" altLang="en-US" sz="1200">
              <a:solidFill>
                <a:sysClr val="windowText" lastClr="000000"/>
              </a:solidFill>
              <a:effectLst/>
              <a:latin typeface="ＭＳ Ｐゴシック"/>
              <a:ea typeface="ＭＳ Ｐゴシック"/>
              <a:cs typeface="+mn-cs"/>
            </a:rPr>
            <a:t>、補助費等（</a:t>
          </a:r>
          <a:r>
            <a:rPr kumimoji="1" lang="ja-JP" altLang="ja-JP" sz="1200">
              <a:solidFill>
                <a:sysClr val="windowText" lastClr="000000"/>
              </a:solidFill>
              <a:effectLst/>
              <a:latin typeface="ＭＳ Ｐゴシック"/>
              <a:ea typeface="ＭＳ Ｐゴシック"/>
              <a:cs typeface="+mn-cs"/>
            </a:rPr>
            <a:t>対前年比19.6ポイント増</a:t>
          </a:r>
          <a:r>
            <a:rPr kumimoji="1" lang="ja-JP" altLang="en-US" sz="1200">
              <a:solidFill>
                <a:sysClr val="windowText" lastClr="000000"/>
              </a:solidFill>
              <a:effectLst/>
              <a:latin typeface="ＭＳ Ｐゴシック"/>
              <a:ea typeface="ＭＳ Ｐゴシック"/>
              <a:cs typeface="+mn-cs"/>
            </a:rPr>
            <a:t>）</a:t>
          </a:r>
          <a:r>
            <a:rPr kumimoji="1" lang="ja-JP" altLang="en-US" sz="1200">
              <a:solidFill>
                <a:sysClr val="windowText" lastClr="000000"/>
              </a:solidFill>
              <a:effectLst/>
              <a:latin typeface="ＭＳ Ｐゴシック"/>
              <a:ea typeface="ＭＳ Ｐゴシック"/>
              <a:cs typeface="+mn-cs"/>
            </a:rPr>
            <a:t>が増加したため</a:t>
          </a:r>
          <a:r>
            <a:rPr kumimoji="1" lang="ja-JP" altLang="ja-JP" sz="1200">
              <a:solidFill>
                <a:sysClr val="windowText" lastClr="000000"/>
              </a:solidFill>
              <a:effectLst/>
              <a:latin typeface="ＭＳ Ｐゴシック"/>
              <a:ea typeface="ＭＳ Ｐゴシック"/>
              <a:cs typeface="+mn-cs"/>
            </a:rPr>
            <a:t>、数値は、前年度</a:t>
          </a:r>
          <a:r>
            <a:rPr kumimoji="1" lang="ja-JP" altLang="en-US" sz="1200">
              <a:solidFill>
                <a:sysClr val="windowText" lastClr="000000"/>
              </a:solidFill>
              <a:effectLst/>
              <a:latin typeface="ＭＳ Ｐゴシック"/>
              <a:ea typeface="ＭＳ Ｐゴシック"/>
              <a:cs typeface="+mn-cs"/>
            </a:rPr>
            <a:t>から1.9ポイント増となったが</a:t>
          </a:r>
          <a:r>
            <a:rPr kumimoji="1" lang="ja-JP" altLang="ja-JP" sz="1200">
              <a:solidFill>
                <a:sysClr val="windowText" lastClr="000000"/>
              </a:solidFill>
              <a:effectLst/>
              <a:latin typeface="ＭＳ Ｐゴシック"/>
              <a:ea typeface="ＭＳ Ｐゴシック"/>
              <a:cs typeface="+mn-cs"/>
            </a:rPr>
            <a:t>、全国、県、類似団体内の各平均以下が続いている。今後も、扶助費、補助費等は依然として増加することが見込まれる</a:t>
          </a:r>
          <a:r>
            <a:rPr kumimoji="1" lang="ja-JP" altLang="en-US" sz="1200">
              <a:solidFill>
                <a:sysClr val="windowText" lastClr="000000"/>
              </a:solidFill>
              <a:effectLst/>
              <a:latin typeface="ＭＳ Ｐゴシック"/>
              <a:ea typeface="ＭＳ Ｐゴシック"/>
              <a:cs typeface="+mn-cs"/>
            </a:rPr>
            <a:t>た</a:t>
          </a:r>
          <a:r>
            <a:rPr kumimoji="1" lang="ja-JP" altLang="ja-JP" sz="1200">
              <a:solidFill>
                <a:sysClr val="windowText" lastClr="000000"/>
              </a:solidFill>
              <a:effectLst/>
              <a:latin typeface="ＭＳ Ｐゴシック"/>
              <a:ea typeface="ＭＳ Ｐゴシック"/>
              <a:cs typeface="+mn-cs"/>
            </a:rPr>
            <a:t>め、引き続き行財政改革への取り組みとして経常的経費の抑制と市債発行の適正化に努める。</a:t>
          </a:r>
          <a:endParaRPr kumimoji="1" lang="ja-JP" altLang="en-US" sz="12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136525</xdr:rowOff>
    </xdr:from>
    <xdr:ext cx="298450" cy="220345"/>
    <xdr:sp macro="" textlink="">
      <xdr:nvSpPr>
        <xdr:cNvPr id="113" name="テキスト ボックス 112"/>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4" name="直線コネクタ 113"/>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28575</xdr:rowOff>
    </xdr:from>
    <xdr:ext cx="762000" cy="246380"/>
    <xdr:sp macro="" textlink="">
      <xdr:nvSpPr>
        <xdr:cNvPr id="115" name="テキスト ボックス 114"/>
        <xdr:cNvSpPr txBox="1"/>
      </xdr:nvSpPr>
      <xdr:spPr>
        <a:xfrm>
          <a:off x="0" y="1159573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109855</xdr:rowOff>
    </xdr:from>
    <xdr:to xmlns:xdr="http://schemas.openxmlformats.org/drawingml/2006/spreadsheetDrawing">
      <xdr:col>27</xdr:col>
      <xdr:colOff>184150</xdr:colOff>
      <xdr:row>67</xdr:row>
      <xdr:rowOff>109855</xdr:rowOff>
    </xdr:to>
    <xdr:cxnSp macro="">
      <xdr:nvCxnSpPr>
        <xdr:cNvPr id="116" name="直線コネクタ 115"/>
        <xdr:cNvCxnSpPr/>
      </xdr:nvCxnSpPr>
      <xdr:spPr>
        <a:xfrm>
          <a:off x="69913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138430</xdr:rowOff>
    </xdr:from>
    <xdr:ext cx="762000" cy="253365"/>
    <xdr:sp macro="" textlink="">
      <xdr:nvSpPr>
        <xdr:cNvPr id="117" name="テキスト ボックス 116"/>
        <xdr:cNvSpPr txBox="1"/>
      </xdr:nvSpPr>
      <xdr:spPr>
        <a:xfrm>
          <a:off x="0" y="112026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51435</xdr:rowOff>
    </xdr:from>
    <xdr:to xmlns:xdr="http://schemas.openxmlformats.org/drawingml/2006/spreadsheetDrawing">
      <xdr:col>27</xdr:col>
      <xdr:colOff>184150</xdr:colOff>
      <xdr:row>65</xdr:row>
      <xdr:rowOff>51435</xdr:rowOff>
    </xdr:to>
    <xdr:cxnSp macro="">
      <xdr:nvCxnSpPr>
        <xdr:cNvPr id="118" name="直線コネクタ 117"/>
        <xdr:cNvCxnSpPr/>
      </xdr:nvCxnSpPr>
      <xdr:spPr>
        <a:xfrm>
          <a:off x="69913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80010</xdr:rowOff>
    </xdr:from>
    <xdr:ext cx="762000" cy="253365"/>
    <xdr:sp macro="" textlink="">
      <xdr:nvSpPr>
        <xdr:cNvPr id="119" name="テキスト ボックス 118"/>
        <xdr:cNvSpPr txBox="1"/>
      </xdr:nvSpPr>
      <xdr:spPr>
        <a:xfrm>
          <a:off x="0" y="10808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161925</xdr:rowOff>
    </xdr:from>
    <xdr:to xmlns:xdr="http://schemas.openxmlformats.org/drawingml/2006/spreadsheetDrawing">
      <xdr:col>27</xdr:col>
      <xdr:colOff>184150</xdr:colOff>
      <xdr:row>62</xdr:row>
      <xdr:rowOff>161925</xdr:rowOff>
    </xdr:to>
    <xdr:cxnSp macro="">
      <xdr:nvCxnSpPr>
        <xdr:cNvPr id="120" name="直線コネクタ 119"/>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22225</xdr:rowOff>
    </xdr:from>
    <xdr:ext cx="762000" cy="253365"/>
    <xdr:sp macro="" textlink="">
      <xdr:nvSpPr>
        <xdr:cNvPr id="121" name="テキスト ボックス 120"/>
        <xdr:cNvSpPr txBox="1"/>
      </xdr:nvSpPr>
      <xdr:spPr>
        <a:xfrm>
          <a:off x="0" y="10415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104140</xdr:rowOff>
    </xdr:from>
    <xdr:to xmlns:xdr="http://schemas.openxmlformats.org/drawingml/2006/spreadsheetDrawing">
      <xdr:col>27</xdr:col>
      <xdr:colOff>184150</xdr:colOff>
      <xdr:row>60</xdr:row>
      <xdr:rowOff>104140</xdr:rowOff>
    </xdr:to>
    <xdr:cxnSp macro="">
      <xdr:nvCxnSpPr>
        <xdr:cNvPr id="122" name="直線コネクタ 121"/>
        <xdr:cNvCxnSpPr/>
      </xdr:nvCxnSpPr>
      <xdr:spPr>
        <a:xfrm>
          <a:off x="69913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132080</xdr:rowOff>
    </xdr:from>
    <xdr:ext cx="762000" cy="253365"/>
    <xdr:sp macro="" textlink="">
      <xdr:nvSpPr>
        <xdr:cNvPr id="123" name="テキスト ボックス 122"/>
        <xdr:cNvSpPr txBox="1"/>
      </xdr:nvSpPr>
      <xdr:spPr>
        <a:xfrm>
          <a:off x="0" y="100228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45085</xdr:rowOff>
    </xdr:from>
    <xdr:to xmlns:xdr="http://schemas.openxmlformats.org/drawingml/2006/spreadsheetDrawing">
      <xdr:col>27</xdr:col>
      <xdr:colOff>184150</xdr:colOff>
      <xdr:row>58</xdr:row>
      <xdr:rowOff>45085</xdr:rowOff>
    </xdr:to>
    <xdr:cxnSp macro="">
      <xdr:nvCxnSpPr>
        <xdr:cNvPr id="124" name="直線コネクタ 123"/>
        <xdr:cNvCxnSpPr/>
      </xdr:nvCxnSpPr>
      <xdr:spPr>
        <a:xfrm>
          <a:off x="69913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73660</xdr:rowOff>
    </xdr:from>
    <xdr:ext cx="762000" cy="252730"/>
    <xdr:sp macro="" textlink="">
      <xdr:nvSpPr>
        <xdr:cNvPr id="125" name="テキスト ボックス 124"/>
        <xdr:cNvSpPr txBox="1"/>
      </xdr:nvSpPr>
      <xdr:spPr>
        <a:xfrm>
          <a:off x="0" y="96291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55</xdr:row>
      <xdr:rowOff>154940</xdr:rowOff>
    </xdr:to>
    <xdr:cxnSp macro="">
      <xdr:nvCxnSpPr>
        <xdr:cNvPr id="126" name="直線コネクタ 125"/>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46380"/>
    <xdr:sp macro="" textlink="">
      <xdr:nvSpPr>
        <xdr:cNvPr id="127" name="テキスト ボックス 126"/>
        <xdr:cNvSpPr txBox="1"/>
      </xdr:nvSpPr>
      <xdr:spPr>
        <a:xfrm>
          <a:off x="0" y="923671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28" name="財政構造の弾力性グラフ枠"/>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163195</xdr:rowOff>
    </xdr:from>
    <xdr:to xmlns:xdr="http://schemas.openxmlformats.org/drawingml/2006/spreadsheetDrawing">
      <xdr:col>23</xdr:col>
      <xdr:colOff>133350</xdr:colOff>
      <xdr:row>67</xdr:row>
      <xdr:rowOff>93980</xdr:rowOff>
    </xdr:to>
    <xdr:cxnSp macro="">
      <xdr:nvCxnSpPr>
        <xdr:cNvPr id="129" name="直線コネクタ 128"/>
        <xdr:cNvCxnSpPr/>
      </xdr:nvCxnSpPr>
      <xdr:spPr>
        <a:xfrm flipV="1">
          <a:off x="4471035" y="9886315"/>
          <a:ext cx="0" cy="1439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66675</xdr:rowOff>
    </xdr:from>
    <xdr:ext cx="762000" cy="245745"/>
    <xdr:sp macro="" textlink="">
      <xdr:nvSpPr>
        <xdr:cNvPr id="130" name="財政構造の弾力性最小値テキスト"/>
        <xdr:cNvSpPr txBox="1"/>
      </xdr:nvSpPr>
      <xdr:spPr>
        <a:xfrm>
          <a:off x="4538980" y="1129855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93980</xdr:rowOff>
    </xdr:from>
    <xdr:to xmlns:xdr="http://schemas.openxmlformats.org/drawingml/2006/spreadsheetDrawing">
      <xdr:col>24</xdr:col>
      <xdr:colOff>12700</xdr:colOff>
      <xdr:row>67</xdr:row>
      <xdr:rowOff>93980</xdr:rowOff>
    </xdr:to>
    <xdr:cxnSp macro="">
      <xdr:nvCxnSpPr>
        <xdr:cNvPr id="131" name="直線コネクタ 130"/>
        <xdr:cNvCxnSpPr/>
      </xdr:nvCxnSpPr>
      <xdr:spPr>
        <a:xfrm>
          <a:off x="4382135" y="1132586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80010</xdr:rowOff>
    </xdr:from>
    <xdr:ext cx="762000" cy="253365"/>
    <xdr:sp macro="" textlink="">
      <xdr:nvSpPr>
        <xdr:cNvPr id="132" name="財政構造の弾力性最大値テキスト"/>
        <xdr:cNvSpPr txBox="1"/>
      </xdr:nvSpPr>
      <xdr:spPr>
        <a:xfrm>
          <a:off x="4538980" y="96354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163195</xdr:rowOff>
    </xdr:from>
    <xdr:to xmlns:xdr="http://schemas.openxmlformats.org/drawingml/2006/spreadsheetDrawing">
      <xdr:col>24</xdr:col>
      <xdr:colOff>12700</xdr:colOff>
      <xdr:row>58</xdr:row>
      <xdr:rowOff>163195</xdr:rowOff>
    </xdr:to>
    <xdr:cxnSp macro="">
      <xdr:nvCxnSpPr>
        <xdr:cNvPr id="133" name="直線コネクタ 132"/>
        <xdr:cNvCxnSpPr/>
      </xdr:nvCxnSpPr>
      <xdr:spPr>
        <a:xfrm>
          <a:off x="4382135" y="988631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62</xdr:row>
      <xdr:rowOff>28575</xdr:rowOff>
    </xdr:from>
    <xdr:to xmlns:xdr="http://schemas.openxmlformats.org/drawingml/2006/spreadsheetDrawing">
      <xdr:col>23</xdr:col>
      <xdr:colOff>133350</xdr:colOff>
      <xdr:row>63</xdr:row>
      <xdr:rowOff>8890</xdr:rowOff>
    </xdr:to>
    <xdr:cxnSp macro="">
      <xdr:nvCxnSpPr>
        <xdr:cNvPr id="134" name="直線コネクタ 133"/>
        <xdr:cNvCxnSpPr/>
      </xdr:nvCxnSpPr>
      <xdr:spPr>
        <a:xfrm>
          <a:off x="3716655" y="10422255"/>
          <a:ext cx="754380"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26670</xdr:rowOff>
    </xdr:from>
    <xdr:ext cx="762000" cy="253365"/>
    <xdr:sp macro="" textlink="">
      <xdr:nvSpPr>
        <xdr:cNvPr id="135" name="財政構造の弾力性平均値テキスト"/>
        <xdr:cNvSpPr txBox="1"/>
      </xdr:nvSpPr>
      <xdr:spPr>
        <a:xfrm>
          <a:off x="4538980" y="1058799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53975</xdr:rowOff>
    </xdr:from>
    <xdr:to xmlns:xdr="http://schemas.openxmlformats.org/drawingml/2006/spreadsheetDrawing">
      <xdr:col>23</xdr:col>
      <xdr:colOff>184150</xdr:colOff>
      <xdr:row>63</xdr:row>
      <xdr:rowOff>153035</xdr:rowOff>
    </xdr:to>
    <xdr:sp macro="" textlink="">
      <xdr:nvSpPr>
        <xdr:cNvPr id="136" name="フローチャート: 判断 135"/>
        <xdr:cNvSpPr/>
      </xdr:nvSpPr>
      <xdr:spPr>
        <a:xfrm>
          <a:off x="4420235" y="106152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61</xdr:row>
      <xdr:rowOff>6350</xdr:rowOff>
    </xdr:from>
    <xdr:to xmlns:xdr="http://schemas.openxmlformats.org/drawingml/2006/spreadsheetDrawing">
      <xdr:col>19</xdr:col>
      <xdr:colOff>133350</xdr:colOff>
      <xdr:row>62</xdr:row>
      <xdr:rowOff>28575</xdr:rowOff>
    </xdr:to>
    <xdr:cxnSp macro="">
      <xdr:nvCxnSpPr>
        <xdr:cNvPr id="137" name="直線コネクタ 136"/>
        <xdr:cNvCxnSpPr/>
      </xdr:nvCxnSpPr>
      <xdr:spPr>
        <a:xfrm>
          <a:off x="2911475" y="10232390"/>
          <a:ext cx="805180" cy="189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30480</xdr:rowOff>
    </xdr:from>
    <xdr:to xmlns:xdr="http://schemas.openxmlformats.org/drawingml/2006/spreadsheetDrawing">
      <xdr:col>19</xdr:col>
      <xdr:colOff>184150</xdr:colOff>
      <xdr:row>63</xdr:row>
      <xdr:rowOff>129540</xdr:rowOff>
    </xdr:to>
    <xdr:sp macro="" textlink="">
      <xdr:nvSpPr>
        <xdr:cNvPr id="138" name="フローチャート: 判断 137"/>
        <xdr:cNvSpPr/>
      </xdr:nvSpPr>
      <xdr:spPr>
        <a:xfrm>
          <a:off x="3665855" y="105918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63</xdr:row>
      <xdr:rowOff>114935</xdr:rowOff>
    </xdr:from>
    <xdr:ext cx="736600" cy="253365"/>
    <xdr:sp macro="" textlink="">
      <xdr:nvSpPr>
        <xdr:cNvPr id="139" name="テキスト ボックス 138"/>
        <xdr:cNvSpPr txBox="1"/>
      </xdr:nvSpPr>
      <xdr:spPr>
        <a:xfrm>
          <a:off x="3377565" y="1067625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60</xdr:row>
      <xdr:rowOff>118745</xdr:rowOff>
    </xdr:from>
    <xdr:to xmlns:xdr="http://schemas.openxmlformats.org/drawingml/2006/spreadsheetDrawing">
      <xdr:col>15</xdr:col>
      <xdr:colOff>82550</xdr:colOff>
      <xdr:row>61</xdr:row>
      <xdr:rowOff>6350</xdr:rowOff>
    </xdr:to>
    <xdr:cxnSp macro="">
      <xdr:nvCxnSpPr>
        <xdr:cNvPr id="140" name="直線コネクタ 139"/>
        <xdr:cNvCxnSpPr/>
      </xdr:nvCxnSpPr>
      <xdr:spPr>
        <a:xfrm>
          <a:off x="2106295" y="10177145"/>
          <a:ext cx="80518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62</xdr:row>
      <xdr:rowOff>80010</xdr:rowOff>
    </xdr:from>
    <xdr:to xmlns:xdr="http://schemas.openxmlformats.org/drawingml/2006/spreadsheetDrawing">
      <xdr:col>15</xdr:col>
      <xdr:colOff>133350</xdr:colOff>
      <xdr:row>63</xdr:row>
      <xdr:rowOff>12065</xdr:rowOff>
    </xdr:to>
    <xdr:sp macro="" textlink="">
      <xdr:nvSpPr>
        <xdr:cNvPr id="141" name="フローチャート: 判断 140"/>
        <xdr:cNvSpPr/>
      </xdr:nvSpPr>
      <xdr:spPr>
        <a:xfrm>
          <a:off x="2860675" y="104736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164465</xdr:rowOff>
    </xdr:from>
    <xdr:ext cx="755015" cy="246380"/>
    <xdr:sp macro="" textlink="">
      <xdr:nvSpPr>
        <xdr:cNvPr id="142" name="テキスト ボックス 141"/>
        <xdr:cNvSpPr txBox="1"/>
      </xdr:nvSpPr>
      <xdr:spPr>
        <a:xfrm>
          <a:off x="2572385" y="1055814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60</xdr:row>
      <xdr:rowOff>118745</xdr:rowOff>
    </xdr:from>
    <xdr:to xmlns:xdr="http://schemas.openxmlformats.org/drawingml/2006/spreadsheetDrawing">
      <xdr:col>11</xdr:col>
      <xdr:colOff>31750</xdr:colOff>
      <xdr:row>61</xdr:row>
      <xdr:rowOff>53975</xdr:rowOff>
    </xdr:to>
    <xdr:cxnSp macro="">
      <xdr:nvCxnSpPr>
        <xdr:cNvPr id="143" name="直線コネクタ 142"/>
        <xdr:cNvCxnSpPr/>
      </xdr:nvCxnSpPr>
      <xdr:spPr>
        <a:xfrm flipV="1">
          <a:off x="1320165" y="10177145"/>
          <a:ext cx="78613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62</xdr:row>
      <xdr:rowOff>104140</xdr:rowOff>
    </xdr:from>
    <xdr:to xmlns:xdr="http://schemas.openxmlformats.org/drawingml/2006/spreadsheetDrawing">
      <xdr:col>11</xdr:col>
      <xdr:colOff>82550</xdr:colOff>
      <xdr:row>63</xdr:row>
      <xdr:rowOff>35560</xdr:rowOff>
    </xdr:to>
    <xdr:sp macro="" textlink="">
      <xdr:nvSpPr>
        <xdr:cNvPr id="144" name="フローチャート: 判断 143"/>
        <xdr:cNvSpPr/>
      </xdr:nvSpPr>
      <xdr:spPr>
        <a:xfrm>
          <a:off x="2074545" y="104978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20320</xdr:rowOff>
    </xdr:from>
    <xdr:ext cx="762000" cy="253365"/>
    <xdr:sp macro="" textlink="">
      <xdr:nvSpPr>
        <xdr:cNvPr id="145" name="テキスト ボックス 144"/>
        <xdr:cNvSpPr txBox="1"/>
      </xdr:nvSpPr>
      <xdr:spPr>
        <a:xfrm>
          <a:off x="1767205" y="105816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62</xdr:row>
      <xdr:rowOff>143510</xdr:rowOff>
    </xdr:from>
    <xdr:to xmlns:xdr="http://schemas.openxmlformats.org/drawingml/2006/spreadsheetDrawing">
      <xdr:col>7</xdr:col>
      <xdr:colOff>31750</xdr:colOff>
      <xdr:row>63</xdr:row>
      <xdr:rowOff>74930</xdr:rowOff>
    </xdr:to>
    <xdr:sp macro="" textlink="">
      <xdr:nvSpPr>
        <xdr:cNvPr id="146" name="フローチャート: 判断 145"/>
        <xdr:cNvSpPr/>
      </xdr:nvSpPr>
      <xdr:spPr>
        <a:xfrm>
          <a:off x="1271270" y="1053719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63</xdr:row>
      <xdr:rowOff>60325</xdr:rowOff>
    </xdr:from>
    <xdr:ext cx="755015" cy="253365"/>
    <xdr:sp macro="" textlink="">
      <xdr:nvSpPr>
        <xdr:cNvPr id="147" name="テキスト ボックス 146"/>
        <xdr:cNvSpPr txBox="1"/>
      </xdr:nvSpPr>
      <xdr:spPr>
        <a:xfrm>
          <a:off x="962025" y="1062164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165100</xdr:rowOff>
    </xdr:from>
    <xdr:ext cx="762000" cy="246380"/>
    <xdr:sp macro="" textlink="">
      <xdr:nvSpPr>
        <xdr:cNvPr id="148" name="テキスト ボックス 147"/>
        <xdr:cNvSpPr txBox="1"/>
      </xdr:nvSpPr>
      <xdr:spPr>
        <a:xfrm>
          <a:off x="427609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165100</xdr:rowOff>
    </xdr:from>
    <xdr:ext cx="762000" cy="246380"/>
    <xdr:sp macro="" textlink="">
      <xdr:nvSpPr>
        <xdr:cNvPr id="149" name="テキスト ボックス 148"/>
        <xdr:cNvSpPr txBox="1"/>
      </xdr:nvSpPr>
      <xdr:spPr>
        <a:xfrm>
          <a:off x="352171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165100</xdr:rowOff>
    </xdr:from>
    <xdr:ext cx="755015" cy="246380"/>
    <xdr:sp macro="" textlink="">
      <xdr:nvSpPr>
        <xdr:cNvPr id="150" name="テキスト ボックス 149"/>
        <xdr:cNvSpPr txBox="1"/>
      </xdr:nvSpPr>
      <xdr:spPr>
        <a:xfrm>
          <a:off x="2716530" y="1173226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165100</xdr:rowOff>
    </xdr:from>
    <xdr:ext cx="762000" cy="246380"/>
    <xdr:sp macro="" textlink="">
      <xdr:nvSpPr>
        <xdr:cNvPr id="151" name="テキスト ボックス 150"/>
        <xdr:cNvSpPr txBox="1"/>
      </xdr:nvSpPr>
      <xdr:spPr>
        <a:xfrm>
          <a:off x="191135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165100</xdr:rowOff>
    </xdr:from>
    <xdr:ext cx="762000" cy="246380"/>
    <xdr:sp macro="" textlink="">
      <xdr:nvSpPr>
        <xdr:cNvPr id="152" name="テキスト ボックス 151"/>
        <xdr:cNvSpPr txBox="1"/>
      </xdr:nvSpPr>
      <xdr:spPr>
        <a:xfrm>
          <a:off x="1127125"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62</xdr:row>
      <xdr:rowOff>127635</xdr:rowOff>
    </xdr:from>
    <xdr:to xmlns:xdr="http://schemas.openxmlformats.org/drawingml/2006/spreadsheetDrawing">
      <xdr:col>23</xdr:col>
      <xdr:colOff>184150</xdr:colOff>
      <xdr:row>63</xdr:row>
      <xdr:rowOff>59055</xdr:rowOff>
    </xdr:to>
    <xdr:sp macro="" textlink="">
      <xdr:nvSpPr>
        <xdr:cNvPr id="153" name="楕円 152"/>
        <xdr:cNvSpPr/>
      </xdr:nvSpPr>
      <xdr:spPr>
        <a:xfrm>
          <a:off x="4420235" y="105213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61</xdr:row>
      <xdr:rowOff>143510</xdr:rowOff>
    </xdr:from>
    <xdr:ext cx="762000" cy="246380"/>
    <xdr:sp macro="" textlink="">
      <xdr:nvSpPr>
        <xdr:cNvPr id="154" name="財政構造の弾力性該当値テキスト"/>
        <xdr:cNvSpPr txBox="1"/>
      </xdr:nvSpPr>
      <xdr:spPr>
        <a:xfrm>
          <a:off x="4538980" y="103695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61</xdr:row>
      <xdr:rowOff>146050</xdr:rowOff>
    </xdr:from>
    <xdr:to xmlns:xdr="http://schemas.openxmlformats.org/drawingml/2006/spreadsheetDrawing">
      <xdr:col>19</xdr:col>
      <xdr:colOff>184150</xdr:colOff>
      <xdr:row>62</xdr:row>
      <xdr:rowOff>77470</xdr:rowOff>
    </xdr:to>
    <xdr:sp macro="" textlink="">
      <xdr:nvSpPr>
        <xdr:cNvPr id="155" name="楕円 154"/>
        <xdr:cNvSpPr/>
      </xdr:nvSpPr>
      <xdr:spPr>
        <a:xfrm>
          <a:off x="3665855" y="103720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60</xdr:row>
      <xdr:rowOff>87630</xdr:rowOff>
    </xdr:from>
    <xdr:ext cx="736600" cy="246380"/>
    <xdr:sp macro="" textlink="">
      <xdr:nvSpPr>
        <xdr:cNvPr id="156" name="テキスト ボックス 155"/>
        <xdr:cNvSpPr txBox="1"/>
      </xdr:nvSpPr>
      <xdr:spPr>
        <a:xfrm>
          <a:off x="3377565" y="10146030"/>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60</xdr:row>
      <xdr:rowOff>125095</xdr:rowOff>
    </xdr:from>
    <xdr:to xmlns:xdr="http://schemas.openxmlformats.org/drawingml/2006/spreadsheetDrawing">
      <xdr:col>15</xdr:col>
      <xdr:colOff>133350</xdr:colOff>
      <xdr:row>61</xdr:row>
      <xdr:rowOff>56515</xdr:rowOff>
    </xdr:to>
    <xdr:sp macro="" textlink="">
      <xdr:nvSpPr>
        <xdr:cNvPr id="157" name="楕円 156"/>
        <xdr:cNvSpPr/>
      </xdr:nvSpPr>
      <xdr:spPr>
        <a:xfrm>
          <a:off x="2860675" y="101834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59</xdr:row>
      <xdr:rowOff>66675</xdr:rowOff>
    </xdr:from>
    <xdr:ext cx="755015" cy="245745"/>
    <xdr:sp macro="" textlink="">
      <xdr:nvSpPr>
        <xdr:cNvPr id="158" name="テキスト ボックス 157"/>
        <xdr:cNvSpPr txBox="1"/>
      </xdr:nvSpPr>
      <xdr:spPr>
        <a:xfrm>
          <a:off x="2572385" y="9957435"/>
          <a:ext cx="75501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60</xdr:row>
      <xdr:rowOff>69850</xdr:rowOff>
    </xdr:from>
    <xdr:to xmlns:xdr="http://schemas.openxmlformats.org/drawingml/2006/spreadsheetDrawing">
      <xdr:col>11</xdr:col>
      <xdr:colOff>82550</xdr:colOff>
      <xdr:row>61</xdr:row>
      <xdr:rowOff>1270</xdr:rowOff>
    </xdr:to>
    <xdr:sp macro="" textlink="">
      <xdr:nvSpPr>
        <xdr:cNvPr id="159" name="楕円 158"/>
        <xdr:cNvSpPr/>
      </xdr:nvSpPr>
      <xdr:spPr>
        <a:xfrm>
          <a:off x="2074545" y="101282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59</xdr:row>
      <xdr:rowOff>11430</xdr:rowOff>
    </xdr:from>
    <xdr:ext cx="762000" cy="246380"/>
    <xdr:sp macro="" textlink="">
      <xdr:nvSpPr>
        <xdr:cNvPr id="160" name="テキスト ボックス 159"/>
        <xdr:cNvSpPr txBox="1"/>
      </xdr:nvSpPr>
      <xdr:spPr>
        <a:xfrm>
          <a:off x="1767205" y="990219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4445</xdr:rowOff>
    </xdr:from>
    <xdr:to xmlns:xdr="http://schemas.openxmlformats.org/drawingml/2006/spreadsheetDrawing">
      <xdr:col>7</xdr:col>
      <xdr:colOff>31750</xdr:colOff>
      <xdr:row>61</xdr:row>
      <xdr:rowOff>104140</xdr:rowOff>
    </xdr:to>
    <xdr:sp macro="" textlink="">
      <xdr:nvSpPr>
        <xdr:cNvPr id="161" name="楕円 160"/>
        <xdr:cNvSpPr/>
      </xdr:nvSpPr>
      <xdr:spPr>
        <a:xfrm>
          <a:off x="1271270" y="1023048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59</xdr:row>
      <xdr:rowOff>113665</xdr:rowOff>
    </xdr:from>
    <xdr:ext cx="755015" cy="253365"/>
    <xdr:sp macro="" textlink="">
      <xdr:nvSpPr>
        <xdr:cNvPr id="162" name="テキスト ボックス 161"/>
        <xdr:cNvSpPr txBox="1"/>
      </xdr:nvSpPr>
      <xdr:spPr>
        <a:xfrm>
          <a:off x="962025" y="1000442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117475</xdr:rowOff>
    </xdr:from>
    <xdr:to xmlns:xdr="http://schemas.openxmlformats.org/drawingml/2006/spreadsheetDrawing">
      <xdr:col>27</xdr:col>
      <xdr:colOff>184150</xdr:colOff>
      <xdr:row>75</xdr:row>
      <xdr:rowOff>93345</xdr:rowOff>
    </xdr:to>
    <xdr:sp macro="" textlink="">
      <xdr:nvSpPr>
        <xdr:cNvPr id="163" name="正方形/長方形 162"/>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136525</xdr:rowOff>
    </xdr:from>
    <xdr:ext cx="3218815" cy="302895"/>
    <xdr:sp macro="" textlink="">
      <xdr:nvSpPr>
        <xdr:cNvPr id="164" name="テキスト ボックス 163"/>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111760</xdr:rowOff>
    </xdr:from>
    <xdr:ext cx="1644015" cy="351155"/>
    <xdr:sp macro="" textlink="">
      <xdr:nvSpPr>
        <xdr:cNvPr id="165" name="テキスト ボックス 164"/>
        <xdr:cNvSpPr txBox="1"/>
      </xdr:nvSpPr>
      <xdr:spPr>
        <a:xfrm>
          <a:off x="3750945" y="12684760"/>
          <a:ext cx="164401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[121,266</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31115</xdr:rowOff>
    </xdr:from>
    <xdr:to xmlns:xdr="http://schemas.openxmlformats.org/drawingml/2006/spreadsheetDrawing">
      <xdr:col>35</xdr:col>
      <xdr:colOff>95250</xdr:colOff>
      <xdr:row>76</xdr:row>
      <xdr:rowOff>111760</xdr:rowOff>
    </xdr:to>
    <xdr:sp macro="" textlink="">
      <xdr:nvSpPr>
        <xdr:cNvPr id="166" name="正方形/長方形 165"/>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50165</xdr:rowOff>
    </xdr:from>
    <xdr:to xmlns:xdr="http://schemas.openxmlformats.org/drawingml/2006/spreadsheetDrawing">
      <xdr:col>35</xdr:col>
      <xdr:colOff>95250</xdr:colOff>
      <xdr:row>77</xdr:row>
      <xdr:rowOff>130175</xdr:rowOff>
    </xdr:to>
    <xdr:sp macro="" textlink="">
      <xdr:nvSpPr>
        <xdr:cNvPr id="167" name="正方形/長方形 166"/>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31115</xdr:rowOff>
    </xdr:from>
    <xdr:to xmlns:xdr="http://schemas.openxmlformats.org/drawingml/2006/spreadsheetDrawing">
      <xdr:col>42</xdr:col>
      <xdr:colOff>25400</xdr:colOff>
      <xdr:row>76</xdr:row>
      <xdr:rowOff>111760</xdr:rowOff>
    </xdr:to>
    <xdr:sp macro="" textlink="">
      <xdr:nvSpPr>
        <xdr:cNvPr id="168" name="正方形/長方形 167"/>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50165</xdr:rowOff>
    </xdr:from>
    <xdr:to xmlns:xdr="http://schemas.openxmlformats.org/drawingml/2006/spreadsheetDrawing">
      <xdr:col>42</xdr:col>
      <xdr:colOff>25400</xdr:colOff>
      <xdr:row>77</xdr:row>
      <xdr:rowOff>130175</xdr:rowOff>
    </xdr:to>
    <xdr:sp macro="" textlink="">
      <xdr:nvSpPr>
        <xdr:cNvPr id="169" name="正方形/長方形 168"/>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145,817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31115</xdr:rowOff>
    </xdr:from>
    <xdr:to xmlns:xdr="http://schemas.openxmlformats.org/drawingml/2006/spreadsheetDrawing">
      <xdr:col>49</xdr:col>
      <xdr:colOff>19050</xdr:colOff>
      <xdr:row>76</xdr:row>
      <xdr:rowOff>111760</xdr:rowOff>
    </xdr:to>
    <xdr:sp macro="" textlink="">
      <xdr:nvSpPr>
        <xdr:cNvPr id="170" name="正方形/長方形 169"/>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6350</xdr:colOff>
      <xdr:row>76</xdr:row>
      <xdr:rowOff>50165</xdr:rowOff>
    </xdr:from>
    <xdr:to xmlns:xdr="http://schemas.openxmlformats.org/drawingml/2006/spreadsheetDrawing">
      <xdr:col>49</xdr:col>
      <xdr:colOff>19050</xdr:colOff>
      <xdr:row>77</xdr:row>
      <xdr:rowOff>130175</xdr:rowOff>
    </xdr:to>
    <xdr:sp macro="" textlink="">
      <xdr:nvSpPr>
        <xdr:cNvPr id="171" name="正方形/長方形 170"/>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72" name="正方形/長方形 171"/>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57</xdr:col>
      <xdr:colOff>120650</xdr:colOff>
      <xdr:row>92</xdr:row>
      <xdr:rowOff>37465</xdr:rowOff>
    </xdr:to>
    <xdr:sp macro="" textlink="">
      <xdr:nvSpPr>
        <xdr:cNvPr id="173" name="正方形/長方形 172"/>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46</xdr:col>
      <xdr:colOff>188595</xdr:colOff>
      <xdr:row>79</xdr:row>
      <xdr:rowOff>106045</xdr:rowOff>
    </xdr:to>
    <xdr:sp macro="" textlink="">
      <xdr:nvSpPr>
        <xdr:cNvPr id="174" name="正方形/長方形 173"/>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188595</xdr:colOff>
      <xdr:row>91</xdr:row>
      <xdr:rowOff>142875</xdr:rowOff>
    </xdr:to>
    <xdr:sp macro="" textlink="" fLocksText="0">
      <xdr:nvSpPr>
        <xdr:cNvPr id="175" name="テキスト ボックス 174"/>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rgbClr val="FF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人口一人当たりの金額は平成</a:t>
          </a:r>
          <a:r>
            <a:rPr kumimoji="1" lang="en-US" altLang="ja-JP" sz="1300">
              <a:solidFill>
                <a:sysClr val="windowText" lastClr="000000"/>
              </a:solidFill>
              <a:effectLst/>
              <a:latin typeface="ＭＳ Ｐゴシック"/>
              <a:ea typeface="ＭＳ Ｐゴシック"/>
              <a:cs typeface="+mn-cs"/>
            </a:rPr>
            <a:t>28</a:t>
          </a:r>
          <a:r>
            <a:rPr kumimoji="1" lang="ja-JP" altLang="ja-JP" sz="1300">
              <a:solidFill>
                <a:sysClr val="windowText" lastClr="000000"/>
              </a:solidFill>
              <a:effectLst/>
              <a:latin typeface="ＭＳ Ｐゴシック"/>
              <a:ea typeface="ＭＳ Ｐゴシック"/>
              <a:cs typeface="+mn-cs"/>
            </a:rPr>
            <a:t>年度</a:t>
          </a:r>
          <a:r>
            <a:rPr kumimoji="1" lang="ja-JP" altLang="en-US" sz="1300">
              <a:solidFill>
                <a:sysClr val="windowText" lastClr="000000"/>
              </a:solidFill>
              <a:effectLst/>
              <a:latin typeface="ＭＳ Ｐゴシック"/>
              <a:ea typeface="ＭＳ Ｐゴシック"/>
              <a:cs typeface="+mn-cs"/>
            </a:rPr>
            <a:t>から</a:t>
          </a:r>
          <a:r>
            <a:rPr kumimoji="1" lang="ja-JP" altLang="ja-JP" sz="1300">
              <a:solidFill>
                <a:sysClr val="windowText" lastClr="000000"/>
              </a:solidFill>
              <a:effectLst/>
              <a:latin typeface="ＭＳ Ｐゴシック"/>
              <a:ea typeface="ＭＳ Ｐゴシック"/>
              <a:cs typeface="+mn-cs"/>
            </a:rPr>
            <a:t>増加傾向にある</a:t>
          </a:r>
          <a:r>
            <a:rPr kumimoji="1" lang="ja-JP" altLang="en-US" sz="1300">
              <a:solidFill>
                <a:sysClr val="windowText" lastClr="000000"/>
              </a:solidFill>
              <a:effectLst/>
              <a:latin typeface="ＭＳ Ｐゴシック"/>
              <a:ea typeface="ＭＳ Ｐゴシック"/>
              <a:cs typeface="+mn-cs"/>
            </a:rPr>
            <a:t>が、</a:t>
          </a:r>
          <a:r>
            <a:rPr kumimoji="1" lang="ja-JP" altLang="ja-JP" sz="1300">
              <a:solidFill>
                <a:sysClr val="windowText" lastClr="000000"/>
              </a:solidFill>
              <a:effectLst/>
              <a:latin typeface="ＭＳ Ｐゴシック"/>
              <a:ea typeface="ＭＳ Ｐゴシック"/>
              <a:cs typeface="+mn-cs"/>
            </a:rPr>
            <a:t>当市の</a:t>
          </a:r>
          <a:r>
            <a:rPr kumimoji="1" lang="ja-JP" altLang="en-US" sz="1300">
              <a:solidFill>
                <a:sysClr val="windowText" lastClr="000000"/>
              </a:solidFill>
              <a:effectLst/>
              <a:latin typeface="ＭＳ Ｐゴシック"/>
              <a:ea typeface="ＭＳ Ｐゴシック"/>
              <a:cs typeface="+mn-cs"/>
            </a:rPr>
            <a:t>行政経営プランに基づく職員数の適正</a:t>
          </a:r>
          <a:r>
            <a:rPr kumimoji="1" lang="ja-JP" altLang="ja-JP" sz="1300">
              <a:solidFill>
                <a:sysClr val="windowText" lastClr="000000"/>
              </a:solidFill>
              <a:effectLst/>
              <a:latin typeface="ＭＳ Ｐゴシック"/>
              <a:ea typeface="ＭＳ Ｐゴシック"/>
              <a:cs typeface="+mn-cs"/>
            </a:rPr>
            <a:t>管理</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物件費等の抑制により、全国、県、類似団体内の各平均を下回っている。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しかし、</a:t>
          </a:r>
          <a:r>
            <a:rPr kumimoji="1" lang="ja-JP" altLang="ja-JP" sz="1300">
              <a:solidFill>
                <a:sysClr val="windowText" lastClr="000000"/>
              </a:solidFill>
              <a:effectLst/>
              <a:latin typeface="ＭＳ Ｐゴシック"/>
              <a:ea typeface="ＭＳ Ｐゴシック"/>
              <a:cs typeface="+mn-cs"/>
            </a:rPr>
            <a:t>今後、老朽化した公共施設の維持補修費の増加が予測されるため、</a:t>
          </a:r>
          <a:r>
            <a:rPr kumimoji="1" lang="ja-JP" altLang="ja-JP" sz="1300">
              <a:solidFill>
                <a:sysClr val="windowText" lastClr="000000"/>
              </a:solidFill>
              <a:effectLst/>
              <a:latin typeface="ＭＳ Ｐゴシック"/>
              <a:ea typeface="ＭＳ Ｐゴシック"/>
              <a:cs typeface="+mn-cs"/>
            </a:rPr>
            <a:t>引き続き</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事務の外部委託化など事務事業の合理化や人件費の適正化に努める。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5715</xdr:rowOff>
    </xdr:from>
    <xdr:ext cx="349885" cy="220345"/>
    <xdr:sp macro="" textlink="">
      <xdr:nvSpPr>
        <xdr:cNvPr id="176" name="テキスト ボックス 175"/>
        <xdr:cNvSpPr txBox="1"/>
      </xdr:nvSpPr>
      <xdr:spPr>
        <a:xfrm>
          <a:off x="661035" y="1291399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37465</xdr:rowOff>
    </xdr:from>
    <xdr:to xmlns:xdr="http://schemas.openxmlformats.org/drawingml/2006/spreadsheetDrawing">
      <xdr:col>27</xdr:col>
      <xdr:colOff>184150</xdr:colOff>
      <xdr:row>92</xdr:row>
      <xdr:rowOff>37465</xdr:rowOff>
    </xdr:to>
    <xdr:cxnSp macro="">
      <xdr:nvCxnSpPr>
        <xdr:cNvPr id="177" name="直線コネクタ 176"/>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66040</xdr:rowOff>
    </xdr:from>
    <xdr:ext cx="762000" cy="246380"/>
    <xdr:sp macro="" textlink="">
      <xdr:nvSpPr>
        <xdr:cNvPr id="178" name="テキスト ボックス 177"/>
        <xdr:cNvSpPr txBox="1"/>
      </xdr:nvSpPr>
      <xdr:spPr>
        <a:xfrm>
          <a:off x="0" y="1532128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35560</xdr:rowOff>
    </xdr:from>
    <xdr:to xmlns:xdr="http://schemas.openxmlformats.org/drawingml/2006/spreadsheetDrawing">
      <xdr:col>27</xdr:col>
      <xdr:colOff>184150</xdr:colOff>
      <xdr:row>90</xdr:row>
      <xdr:rowOff>35560</xdr:rowOff>
    </xdr:to>
    <xdr:cxnSp macro="">
      <xdr:nvCxnSpPr>
        <xdr:cNvPr id="179" name="直線コネクタ 178"/>
        <xdr:cNvCxnSpPr/>
      </xdr:nvCxnSpPr>
      <xdr:spPr>
        <a:xfrm>
          <a:off x="69913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63500</xdr:rowOff>
    </xdr:from>
    <xdr:ext cx="762000" cy="253365"/>
    <xdr:sp macro="" textlink="">
      <xdr:nvSpPr>
        <xdr:cNvPr id="180" name="テキスト ボックス 179"/>
        <xdr:cNvSpPr txBox="1"/>
      </xdr:nvSpPr>
      <xdr:spPr>
        <a:xfrm>
          <a:off x="0" y="149834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33655</xdr:rowOff>
    </xdr:from>
    <xdr:to xmlns:xdr="http://schemas.openxmlformats.org/drawingml/2006/spreadsheetDrawing">
      <xdr:col>27</xdr:col>
      <xdr:colOff>184150</xdr:colOff>
      <xdr:row>88</xdr:row>
      <xdr:rowOff>33655</xdr:rowOff>
    </xdr:to>
    <xdr:cxnSp macro="">
      <xdr:nvCxnSpPr>
        <xdr:cNvPr id="181" name="直線コネクタ 180"/>
        <xdr:cNvCxnSpPr/>
      </xdr:nvCxnSpPr>
      <xdr:spPr>
        <a:xfrm>
          <a:off x="69913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61595</xdr:rowOff>
    </xdr:from>
    <xdr:ext cx="762000" cy="253365"/>
    <xdr:sp macro="" textlink="">
      <xdr:nvSpPr>
        <xdr:cNvPr id="182" name="テキスト ボックス 181"/>
        <xdr:cNvSpPr txBox="1"/>
      </xdr:nvSpPr>
      <xdr:spPr>
        <a:xfrm>
          <a:off x="0" y="146462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31750</xdr:rowOff>
    </xdr:from>
    <xdr:to xmlns:xdr="http://schemas.openxmlformats.org/drawingml/2006/spreadsheetDrawing">
      <xdr:col>27</xdr:col>
      <xdr:colOff>184150</xdr:colOff>
      <xdr:row>86</xdr:row>
      <xdr:rowOff>31750</xdr:rowOff>
    </xdr:to>
    <xdr:cxnSp macro="">
      <xdr:nvCxnSpPr>
        <xdr:cNvPr id="183" name="直線コネクタ 182"/>
        <xdr:cNvCxnSpPr/>
      </xdr:nvCxnSpPr>
      <xdr:spPr>
        <a:xfrm>
          <a:off x="69913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60325</xdr:rowOff>
    </xdr:from>
    <xdr:ext cx="762000" cy="253365"/>
    <xdr:sp macro="" textlink="">
      <xdr:nvSpPr>
        <xdr:cNvPr id="184" name="テキスト ボックス 183"/>
        <xdr:cNvSpPr txBox="1"/>
      </xdr:nvSpPr>
      <xdr:spPr>
        <a:xfrm>
          <a:off x="0" y="143097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30480</xdr:rowOff>
    </xdr:from>
    <xdr:to xmlns:xdr="http://schemas.openxmlformats.org/drawingml/2006/spreadsheetDrawing">
      <xdr:col>27</xdr:col>
      <xdr:colOff>184150</xdr:colOff>
      <xdr:row>84</xdr:row>
      <xdr:rowOff>30480</xdr:rowOff>
    </xdr:to>
    <xdr:cxnSp macro="">
      <xdr:nvCxnSpPr>
        <xdr:cNvPr id="185" name="直線コネクタ 184"/>
        <xdr:cNvCxnSpPr/>
      </xdr:nvCxnSpPr>
      <xdr:spPr>
        <a:xfrm>
          <a:off x="69913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59055</xdr:rowOff>
    </xdr:from>
    <xdr:ext cx="762000" cy="253365"/>
    <xdr:sp macro="" textlink="">
      <xdr:nvSpPr>
        <xdr:cNvPr id="186" name="テキスト ボックス 185"/>
        <xdr:cNvSpPr txBox="1"/>
      </xdr:nvSpPr>
      <xdr:spPr>
        <a:xfrm>
          <a:off x="0" y="13973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28575</xdr:rowOff>
    </xdr:from>
    <xdr:to xmlns:xdr="http://schemas.openxmlformats.org/drawingml/2006/spreadsheetDrawing">
      <xdr:col>27</xdr:col>
      <xdr:colOff>184150</xdr:colOff>
      <xdr:row>82</xdr:row>
      <xdr:rowOff>28575</xdr:rowOff>
    </xdr:to>
    <xdr:cxnSp macro="">
      <xdr:nvCxnSpPr>
        <xdr:cNvPr id="187" name="直線コネクタ 186"/>
        <xdr:cNvCxnSpPr/>
      </xdr:nvCxnSpPr>
      <xdr:spPr>
        <a:xfrm>
          <a:off x="69913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57150</xdr:rowOff>
    </xdr:from>
    <xdr:ext cx="762000" cy="253365"/>
    <xdr:sp macro="" textlink="">
      <xdr:nvSpPr>
        <xdr:cNvPr id="188" name="テキスト ボックス 187"/>
        <xdr:cNvSpPr txBox="1"/>
      </xdr:nvSpPr>
      <xdr:spPr>
        <a:xfrm>
          <a:off x="0" y="136359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26670</xdr:rowOff>
    </xdr:from>
    <xdr:to xmlns:xdr="http://schemas.openxmlformats.org/drawingml/2006/spreadsheetDrawing">
      <xdr:col>27</xdr:col>
      <xdr:colOff>184150</xdr:colOff>
      <xdr:row>80</xdr:row>
      <xdr:rowOff>26670</xdr:rowOff>
    </xdr:to>
    <xdr:cxnSp macro="">
      <xdr:nvCxnSpPr>
        <xdr:cNvPr id="189" name="直線コネクタ 188"/>
        <xdr:cNvCxnSpPr/>
      </xdr:nvCxnSpPr>
      <xdr:spPr>
        <a:xfrm>
          <a:off x="69913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55245</xdr:rowOff>
    </xdr:from>
    <xdr:ext cx="762000" cy="252730"/>
    <xdr:sp macro="" textlink="">
      <xdr:nvSpPr>
        <xdr:cNvPr id="190" name="テキスト ボックス 189"/>
        <xdr:cNvSpPr txBox="1"/>
      </xdr:nvSpPr>
      <xdr:spPr>
        <a:xfrm>
          <a:off x="0" y="13298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78</xdr:row>
      <xdr:rowOff>24765</xdr:rowOff>
    </xdr:to>
    <xdr:cxnSp macro="">
      <xdr:nvCxnSpPr>
        <xdr:cNvPr id="191" name="直線コネクタ 190"/>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53340</xdr:rowOff>
    </xdr:from>
    <xdr:ext cx="762000" cy="246380"/>
    <xdr:sp macro="" textlink="">
      <xdr:nvSpPr>
        <xdr:cNvPr id="192" name="テキスト ボックス 191"/>
        <xdr:cNvSpPr txBox="1"/>
      </xdr:nvSpPr>
      <xdr:spPr>
        <a:xfrm>
          <a:off x="0" y="1296162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93" name="人件費・物件費等の状況グラフ枠"/>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79</xdr:row>
      <xdr:rowOff>118745</xdr:rowOff>
    </xdr:from>
    <xdr:to xmlns:xdr="http://schemas.openxmlformats.org/drawingml/2006/spreadsheetDrawing">
      <xdr:col>23</xdr:col>
      <xdr:colOff>133350</xdr:colOff>
      <xdr:row>88</xdr:row>
      <xdr:rowOff>156210</xdr:rowOff>
    </xdr:to>
    <xdr:cxnSp macro="">
      <xdr:nvCxnSpPr>
        <xdr:cNvPr id="194" name="直線コネクタ 193"/>
        <xdr:cNvCxnSpPr/>
      </xdr:nvCxnSpPr>
      <xdr:spPr>
        <a:xfrm flipV="1">
          <a:off x="4471035" y="13362305"/>
          <a:ext cx="0" cy="15462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128905</xdr:rowOff>
    </xdr:from>
    <xdr:ext cx="762000" cy="253365"/>
    <xdr:sp macro="" textlink="">
      <xdr:nvSpPr>
        <xdr:cNvPr id="195" name="人件費・物件費等の状況最小値テキスト"/>
        <xdr:cNvSpPr txBox="1"/>
      </xdr:nvSpPr>
      <xdr:spPr>
        <a:xfrm>
          <a:off x="4538980" y="148812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187,292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156210</xdr:rowOff>
    </xdr:from>
    <xdr:to xmlns:xdr="http://schemas.openxmlformats.org/drawingml/2006/spreadsheetDrawing">
      <xdr:col>24</xdr:col>
      <xdr:colOff>12700</xdr:colOff>
      <xdr:row>88</xdr:row>
      <xdr:rowOff>156210</xdr:rowOff>
    </xdr:to>
    <xdr:cxnSp macro="">
      <xdr:nvCxnSpPr>
        <xdr:cNvPr id="196" name="直線コネクタ 195"/>
        <xdr:cNvCxnSpPr/>
      </xdr:nvCxnSpPr>
      <xdr:spPr>
        <a:xfrm>
          <a:off x="4382135" y="149085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78</xdr:row>
      <xdr:rowOff>36195</xdr:rowOff>
    </xdr:from>
    <xdr:ext cx="762000" cy="246380"/>
    <xdr:sp macro="" textlink="">
      <xdr:nvSpPr>
        <xdr:cNvPr id="197" name="人件費・物件費等の状況最大値テキスト"/>
        <xdr:cNvSpPr txBox="1"/>
      </xdr:nvSpPr>
      <xdr:spPr>
        <a:xfrm>
          <a:off x="4538980" y="1311211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95,538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79</xdr:row>
      <xdr:rowOff>118745</xdr:rowOff>
    </xdr:from>
    <xdr:to xmlns:xdr="http://schemas.openxmlformats.org/drawingml/2006/spreadsheetDrawing">
      <xdr:col>24</xdr:col>
      <xdr:colOff>12700</xdr:colOff>
      <xdr:row>79</xdr:row>
      <xdr:rowOff>118745</xdr:rowOff>
    </xdr:to>
    <xdr:cxnSp macro="">
      <xdr:nvCxnSpPr>
        <xdr:cNvPr id="198" name="直線コネクタ 197"/>
        <xdr:cNvCxnSpPr/>
      </xdr:nvCxnSpPr>
      <xdr:spPr>
        <a:xfrm>
          <a:off x="4382135" y="133623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81</xdr:row>
      <xdr:rowOff>69215</xdr:rowOff>
    </xdr:from>
    <xdr:to xmlns:xdr="http://schemas.openxmlformats.org/drawingml/2006/spreadsheetDrawing">
      <xdr:col>23</xdr:col>
      <xdr:colOff>133350</xdr:colOff>
      <xdr:row>82</xdr:row>
      <xdr:rowOff>50165</xdr:rowOff>
    </xdr:to>
    <xdr:cxnSp macro="">
      <xdr:nvCxnSpPr>
        <xdr:cNvPr id="199" name="直線コネクタ 198"/>
        <xdr:cNvCxnSpPr/>
      </xdr:nvCxnSpPr>
      <xdr:spPr>
        <a:xfrm>
          <a:off x="3716655" y="13648055"/>
          <a:ext cx="754380" cy="148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22225</xdr:rowOff>
    </xdr:from>
    <xdr:ext cx="762000" cy="253365"/>
    <xdr:sp macro="" textlink="">
      <xdr:nvSpPr>
        <xdr:cNvPr id="200" name="人件費・物件費等の状況平均値テキスト"/>
        <xdr:cNvSpPr txBox="1"/>
      </xdr:nvSpPr>
      <xdr:spPr>
        <a:xfrm>
          <a:off x="4538980" y="1376870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124,209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50165</xdr:rowOff>
    </xdr:from>
    <xdr:to xmlns:xdr="http://schemas.openxmlformats.org/drawingml/2006/spreadsheetDrawing">
      <xdr:col>23</xdr:col>
      <xdr:colOff>184150</xdr:colOff>
      <xdr:row>82</xdr:row>
      <xdr:rowOff>149225</xdr:rowOff>
    </xdr:to>
    <xdr:sp macro="" textlink="">
      <xdr:nvSpPr>
        <xdr:cNvPr id="201" name="フローチャート: 判断 200"/>
        <xdr:cNvSpPr/>
      </xdr:nvSpPr>
      <xdr:spPr>
        <a:xfrm>
          <a:off x="4420235" y="137966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5080</xdr:rowOff>
    </xdr:from>
    <xdr:to xmlns:xdr="http://schemas.openxmlformats.org/drawingml/2006/spreadsheetDrawing">
      <xdr:col>19</xdr:col>
      <xdr:colOff>133350</xdr:colOff>
      <xdr:row>81</xdr:row>
      <xdr:rowOff>69215</xdr:rowOff>
    </xdr:to>
    <xdr:cxnSp macro="">
      <xdr:nvCxnSpPr>
        <xdr:cNvPr id="202" name="直線コネクタ 201"/>
        <xdr:cNvCxnSpPr/>
      </xdr:nvCxnSpPr>
      <xdr:spPr>
        <a:xfrm>
          <a:off x="2911475" y="13583920"/>
          <a:ext cx="80518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81</xdr:row>
      <xdr:rowOff>99695</xdr:rowOff>
    </xdr:from>
    <xdr:to xmlns:xdr="http://schemas.openxmlformats.org/drawingml/2006/spreadsheetDrawing">
      <xdr:col>19</xdr:col>
      <xdr:colOff>184150</xdr:colOff>
      <xdr:row>82</xdr:row>
      <xdr:rowOff>31750</xdr:rowOff>
    </xdr:to>
    <xdr:sp macro="" textlink="">
      <xdr:nvSpPr>
        <xdr:cNvPr id="203" name="フローチャート: 判断 202"/>
        <xdr:cNvSpPr/>
      </xdr:nvSpPr>
      <xdr:spPr>
        <a:xfrm>
          <a:off x="3665855" y="136785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17145</xdr:rowOff>
    </xdr:from>
    <xdr:ext cx="736600" cy="253365"/>
    <xdr:sp macro="" textlink="">
      <xdr:nvSpPr>
        <xdr:cNvPr id="204" name="テキスト ボックス 203"/>
        <xdr:cNvSpPr txBox="1"/>
      </xdr:nvSpPr>
      <xdr:spPr>
        <a:xfrm>
          <a:off x="3377565" y="1376362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80</xdr:row>
      <xdr:rowOff>147955</xdr:rowOff>
    </xdr:from>
    <xdr:to xmlns:xdr="http://schemas.openxmlformats.org/drawingml/2006/spreadsheetDrawing">
      <xdr:col>15</xdr:col>
      <xdr:colOff>82550</xdr:colOff>
      <xdr:row>81</xdr:row>
      <xdr:rowOff>5080</xdr:rowOff>
    </xdr:to>
    <xdr:cxnSp macro="">
      <xdr:nvCxnSpPr>
        <xdr:cNvPr id="205" name="直線コネクタ 204"/>
        <xdr:cNvCxnSpPr/>
      </xdr:nvCxnSpPr>
      <xdr:spPr>
        <a:xfrm>
          <a:off x="2106295" y="13559155"/>
          <a:ext cx="80518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31115</xdr:rowOff>
    </xdr:from>
    <xdr:to xmlns:xdr="http://schemas.openxmlformats.org/drawingml/2006/spreadsheetDrawing">
      <xdr:col>15</xdr:col>
      <xdr:colOff>133350</xdr:colOff>
      <xdr:row>81</xdr:row>
      <xdr:rowOff>130175</xdr:rowOff>
    </xdr:to>
    <xdr:sp macro="" textlink="">
      <xdr:nvSpPr>
        <xdr:cNvPr id="206" name="フローチャート: 判断 205"/>
        <xdr:cNvSpPr/>
      </xdr:nvSpPr>
      <xdr:spPr>
        <a:xfrm>
          <a:off x="2860675" y="13609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115570</xdr:rowOff>
    </xdr:from>
    <xdr:ext cx="755015" cy="253365"/>
    <xdr:sp macro="" textlink="">
      <xdr:nvSpPr>
        <xdr:cNvPr id="207" name="テキスト ボックス 206"/>
        <xdr:cNvSpPr txBox="1"/>
      </xdr:nvSpPr>
      <xdr:spPr>
        <a:xfrm>
          <a:off x="2572385" y="1369441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113,164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80</xdr:row>
      <xdr:rowOff>147320</xdr:rowOff>
    </xdr:from>
    <xdr:to xmlns:xdr="http://schemas.openxmlformats.org/drawingml/2006/spreadsheetDrawing">
      <xdr:col>11</xdr:col>
      <xdr:colOff>31750</xdr:colOff>
      <xdr:row>80</xdr:row>
      <xdr:rowOff>147955</xdr:rowOff>
    </xdr:to>
    <xdr:cxnSp macro="">
      <xdr:nvCxnSpPr>
        <xdr:cNvPr id="208" name="直線コネクタ 207"/>
        <xdr:cNvCxnSpPr/>
      </xdr:nvCxnSpPr>
      <xdr:spPr>
        <a:xfrm>
          <a:off x="1320165" y="13558520"/>
          <a:ext cx="78613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81</xdr:row>
      <xdr:rowOff>13970</xdr:rowOff>
    </xdr:from>
    <xdr:to xmlns:xdr="http://schemas.openxmlformats.org/drawingml/2006/spreadsheetDrawing">
      <xdr:col>11</xdr:col>
      <xdr:colOff>82550</xdr:colOff>
      <xdr:row>81</xdr:row>
      <xdr:rowOff>113030</xdr:rowOff>
    </xdr:to>
    <xdr:sp macro="" textlink="">
      <xdr:nvSpPr>
        <xdr:cNvPr id="209" name="フローチャート: 判断 208"/>
        <xdr:cNvSpPr/>
      </xdr:nvSpPr>
      <xdr:spPr>
        <a:xfrm>
          <a:off x="2074545" y="135928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98425</xdr:rowOff>
    </xdr:from>
    <xdr:ext cx="762000" cy="253365"/>
    <xdr:sp macro="" textlink="">
      <xdr:nvSpPr>
        <xdr:cNvPr id="210" name="テキスト ボックス 209"/>
        <xdr:cNvSpPr txBox="1"/>
      </xdr:nvSpPr>
      <xdr:spPr>
        <a:xfrm>
          <a:off x="1767205" y="136772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20320</xdr:rowOff>
    </xdr:from>
    <xdr:to xmlns:xdr="http://schemas.openxmlformats.org/drawingml/2006/spreadsheetDrawing">
      <xdr:col>7</xdr:col>
      <xdr:colOff>31750</xdr:colOff>
      <xdr:row>81</xdr:row>
      <xdr:rowOff>119380</xdr:rowOff>
    </xdr:to>
    <xdr:sp macro="" textlink="">
      <xdr:nvSpPr>
        <xdr:cNvPr id="211" name="フローチャート: 判断 210"/>
        <xdr:cNvSpPr/>
      </xdr:nvSpPr>
      <xdr:spPr>
        <a:xfrm>
          <a:off x="1271270" y="1359916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105410</xdr:rowOff>
    </xdr:from>
    <xdr:ext cx="755015" cy="246380"/>
    <xdr:sp macro="" textlink="">
      <xdr:nvSpPr>
        <xdr:cNvPr id="212" name="テキスト ボックス 211"/>
        <xdr:cNvSpPr txBox="1"/>
      </xdr:nvSpPr>
      <xdr:spPr>
        <a:xfrm>
          <a:off x="962025" y="1368425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112,517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34925</xdr:rowOff>
    </xdr:from>
    <xdr:ext cx="762000" cy="246380"/>
    <xdr:sp macro="" textlink="">
      <xdr:nvSpPr>
        <xdr:cNvPr id="213" name="テキスト ボックス 212"/>
        <xdr:cNvSpPr txBox="1"/>
      </xdr:nvSpPr>
      <xdr:spPr>
        <a:xfrm>
          <a:off x="427609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34925</xdr:rowOff>
    </xdr:from>
    <xdr:ext cx="762000" cy="246380"/>
    <xdr:sp macro="" textlink="">
      <xdr:nvSpPr>
        <xdr:cNvPr id="214" name="テキスト ボックス 213"/>
        <xdr:cNvSpPr txBox="1"/>
      </xdr:nvSpPr>
      <xdr:spPr>
        <a:xfrm>
          <a:off x="352171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34925</xdr:rowOff>
    </xdr:from>
    <xdr:ext cx="755015" cy="246380"/>
    <xdr:sp macro="" textlink="">
      <xdr:nvSpPr>
        <xdr:cNvPr id="215" name="テキスト ボックス 214"/>
        <xdr:cNvSpPr txBox="1"/>
      </xdr:nvSpPr>
      <xdr:spPr>
        <a:xfrm>
          <a:off x="2716530" y="1545780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34925</xdr:rowOff>
    </xdr:from>
    <xdr:ext cx="762000" cy="246380"/>
    <xdr:sp macro="" textlink="">
      <xdr:nvSpPr>
        <xdr:cNvPr id="216" name="テキスト ボックス 215"/>
        <xdr:cNvSpPr txBox="1"/>
      </xdr:nvSpPr>
      <xdr:spPr>
        <a:xfrm>
          <a:off x="191135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34925</xdr:rowOff>
    </xdr:from>
    <xdr:ext cx="762000" cy="246380"/>
    <xdr:sp macro="" textlink="">
      <xdr:nvSpPr>
        <xdr:cNvPr id="217" name="テキスト ボックス 216"/>
        <xdr:cNvSpPr txBox="1"/>
      </xdr:nvSpPr>
      <xdr:spPr>
        <a:xfrm>
          <a:off x="1127125"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0</xdr:rowOff>
    </xdr:from>
    <xdr:to xmlns:xdr="http://schemas.openxmlformats.org/drawingml/2006/spreadsheetDrawing">
      <xdr:col>23</xdr:col>
      <xdr:colOff>184150</xdr:colOff>
      <xdr:row>82</xdr:row>
      <xdr:rowOff>99060</xdr:rowOff>
    </xdr:to>
    <xdr:sp macro="" textlink="">
      <xdr:nvSpPr>
        <xdr:cNvPr id="218" name="楕円 217"/>
        <xdr:cNvSpPr/>
      </xdr:nvSpPr>
      <xdr:spPr>
        <a:xfrm>
          <a:off x="4420235" y="137464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16510</xdr:rowOff>
    </xdr:from>
    <xdr:ext cx="762000" cy="246380"/>
    <xdr:sp macro="" textlink="">
      <xdr:nvSpPr>
        <xdr:cNvPr id="219" name="人件費・物件費等の状況該当値テキスト"/>
        <xdr:cNvSpPr txBox="1"/>
      </xdr:nvSpPr>
      <xdr:spPr>
        <a:xfrm>
          <a:off x="4538980" y="13595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121,266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19050</xdr:rowOff>
    </xdr:from>
    <xdr:to xmlns:xdr="http://schemas.openxmlformats.org/drawingml/2006/spreadsheetDrawing">
      <xdr:col>19</xdr:col>
      <xdr:colOff>184150</xdr:colOff>
      <xdr:row>81</xdr:row>
      <xdr:rowOff>118110</xdr:rowOff>
    </xdr:to>
    <xdr:sp macro="" textlink="">
      <xdr:nvSpPr>
        <xdr:cNvPr id="220" name="楕円 219"/>
        <xdr:cNvSpPr/>
      </xdr:nvSpPr>
      <xdr:spPr>
        <a:xfrm>
          <a:off x="3665855" y="13597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79</xdr:row>
      <xdr:rowOff>128905</xdr:rowOff>
    </xdr:from>
    <xdr:ext cx="736600" cy="253365"/>
    <xdr:sp macro="" textlink="">
      <xdr:nvSpPr>
        <xdr:cNvPr id="221" name="テキスト ボックス 220"/>
        <xdr:cNvSpPr txBox="1"/>
      </xdr:nvSpPr>
      <xdr:spPr>
        <a:xfrm>
          <a:off x="3377565" y="133724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80</xdr:row>
      <xdr:rowOff>123190</xdr:rowOff>
    </xdr:from>
    <xdr:to xmlns:xdr="http://schemas.openxmlformats.org/drawingml/2006/spreadsheetDrawing">
      <xdr:col>15</xdr:col>
      <xdr:colOff>133350</xdr:colOff>
      <xdr:row>81</xdr:row>
      <xdr:rowOff>54610</xdr:rowOff>
    </xdr:to>
    <xdr:sp macro="" textlink="">
      <xdr:nvSpPr>
        <xdr:cNvPr id="222" name="楕円 221"/>
        <xdr:cNvSpPr/>
      </xdr:nvSpPr>
      <xdr:spPr>
        <a:xfrm>
          <a:off x="2860675" y="135343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64135</xdr:rowOff>
    </xdr:from>
    <xdr:ext cx="755015" cy="253365"/>
    <xdr:sp macro="" textlink="">
      <xdr:nvSpPr>
        <xdr:cNvPr id="223" name="テキスト ボックス 222"/>
        <xdr:cNvSpPr txBox="1"/>
      </xdr:nvSpPr>
      <xdr:spPr>
        <a:xfrm>
          <a:off x="2572385" y="1330769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108,666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80</xdr:row>
      <xdr:rowOff>97790</xdr:rowOff>
    </xdr:from>
    <xdr:to xmlns:xdr="http://schemas.openxmlformats.org/drawingml/2006/spreadsheetDrawing">
      <xdr:col>11</xdr:col>
      <xdr:colOff>82550</xdr:colOff>
      <xdr:row>81</xdr:row>
      <xdr:rowOff>29845</xdr:rowOff>
    </xdr:to>
    <xdr:sp macro="" textlink="">
      <xdr:nvSpPr>
        <xdr:cNvPr id="224" name="楕円 223"/>
        <xdr:cNvSpPr/>
      </xdr:nvSpPr>
      <xdr:spPr>
        <a:xfrm>
          <a:off x="2074545" y="135089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39370</xdr:rowOff>
    </xdr:from>
    <xdr:ext cx="762000" cy="253365"/>
    <xdr:sp macro="" textlink="">
      <xdr:nvSpPr>
        <xdr:cNvPr id="225" name="テキスト ボックス 224"/>
        <xdr:cNvSpPr txBox="1"/>
      </xdr:nvSpPr>
      <xdr:spPr>
        <a:xfrm>
          <a:off x="1767205" y="132829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107,174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80</xdr:row>
      <xdr:rowOff>97155</xdr:rowOff>
    </xdr:from>
    <xdr:to xmlns:xdr="http://schemas.openxmlformats.org/drawingml/2006/spreadsheetDrawing">
      <xdr:col>7</xdr:col>
      <xdr:colOff>31750</xdr:colOff>
      <xdr:row>81</xdr:row>
      <xdr:rowOff>29210</xdr:rowOff>
    </xdr:to>
    <xdr:sp macro="" textlink="">
      <xdr:nvSpPr>
        <xdr:cNvPr id="226" name="楕円 225"/>
        <xdr:cNvSpPr/>
      </xdr:nvSpPr>
      <xdr:spPr>
        <a:xfrm>
          <a:off x="1271270" y="1350835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39370</xdr:rowOff>
    </xdr:from>
    <xdr:ext cx="755015" cy="253365"/>
    <xdr:sp macro="" textlink="">
      <xdr:nvSpPr>
        <xdr:cNvPr id="227" name="テキスト ボックス 226"/>
        <xdr:cNvSpPr txBox="1"/>
      </xdr:nvSpPr>
      <xdr:spPr>
        <a:xfrm>
          <a:off x="962025" y="1328293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117475</xdr:rowOff>
    </xdr:from>
    <xdr:to xmlns:xdr="http://schemas.openxmlformats.org/drawingml/2006/spreadsheetDrawing">
      <xdr:col>85</xdr:col>
      <xdr:colOff>95250</xdr:colOff>
      <xdr:row>75</xdr:row>
      <xdr:rowOff>93345</xdr:rowOff>
    </xdr:to>
    <xdr:sp macro="" textlink="">
      <xdr:nvSpPr>
        <xdr:cNvPr id="228" name="正方形/長方形 227"/>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136525</xdr:rowOff>
    </xdr:from>
    <xdr:ext cx="1646555" cy="302895"/>
    <xdr:sp macro="" textlink="">
      <xdr:nvSpPr>
        <xdr:cNvPr id="229" name="テキスト ボックス 228"/>
        <xdr:cNvSpPr txBox="1"/>
      </xdr:nvSpPr>
      <xdr:spPr>
        <a:xfrm>
          <a:off x="12289155" y="12709525"/>
          <a:ext cx="164655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111760</xdr:rowOff>
    </xdr:from>
    <xdr:ext cx="1644015" cy="351155"/>
    <xdr:sp macro="" textlink="">
      <xdr:nvSpPr>
        <xdr:cNvPr id="230" name="テキスト ボックス 229"/>
        <xdr:cNvSpPr txBox="1"/>
      </xdr:nvSpPr>
      <xdr:spPr>
        <a:xfrm>
          <a:off x="13902055" y="12684760"/>
          <a:ext cx="164401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[102.0]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31115</xdr:rowOff>
    </xdr:from>
    <xdr:to xmlns:xdr="http://schemas.openxmlformats.org/drawingml/2006/spreadsheetDrawing">
      <xdr:col>93</xdr:col>
      <xdr:colOff>6350</xdr:colOff>
      <xdr:row>76</xdr:row>
      <xdr:rowOff>111760</xdr:rowOff>
    </xdr:to>
    <xdr:sp macro="" textlink="">
      <xdr:nvSpPr>
        <xdr:cNvPr id="231" name="正方形/長方形 230"/>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50165</xdr:rowOff>
    </xdr:from>
    <xdr:to xmlns:xdr="http://schemas.openxmlformats.org/drawingml/2006/spreadsheetDrawing">
      <xdr:col>93</xdr:col>
      <xdr:colOff>6350</xdr:colOff>
      <xdr:row>77</xdr:row>
      <xdr:rowOff>130175</xdr:rowOff>
    </xdr:to>
    <xdr:sp macro="" textlink="">
      <xdr:nvSpPr>
        <xdr:cNvPr id="232" name="正方形/長方形 231"/>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31115</xdr:rowOff>
    </xdr:from>
    <xdr:to xmlns:xdr="http://schemas.openxmlformats.org/drawingml/2006/spreadsheetDrawing">
      <xdr:col>99</xdr:col>
      <xdr:colOff>146050</xdr:colOff>
      <xdr:row>76</xdr:row>
      <xdr:rowOff>111760</xdr:rowOff>
    </xdr:to>
    <xdr:sp macro="" textlink="">
      <xdr:nvSpPr>
        <xdr:cNvPr id="233" name="正方形/長方形 232"/>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50165</xdr:rowOff>
    </xdr:from>
    <xdr:to xmlns:xdr="http://schemas.openxmlformats.org/drawingml/2006/spreadsheetDrawing">
      <xdr:col>99</xdr:col>
      <xdr:colOff>146050</xdr:colOff>
      <xdr:row>77</xdr:row>
      <xdr:rowOff>130175</xdr:rowOff>
    </xdr:to>
    <xdr:sp macro="" textlink="">
      <xdr:nvSpPr>
        <xdr:cNvPr id="234" name="正方形/長方形 233"/>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31115</xdr:rowOff>
    </xdr:from>
    <xdr:to xmlns:xdr="http://schemas.openxmlformats.org/drawingml/2006/spreadsheetDrawing">
      <xdr:col>106</xdr:col>
      <xdr:colOff>139700</xdr:colOff>
      <xdr:row>76</xdr:row>
      <xdr:rowOff>111760</xdr:rowOff>
    </xdr:to>
    <xdr:sp macro="" textlink="">
      <xdr:nvSpPr>
        <xdr:cNvPr id="235" name="正方形/長方形 234"/>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50165</xdr:rowOff>
    </xdr:from>
    <xdr:to xmlns:xdr="http://schemas.openxmlformats.org/drawingml/2006/spreadsheetDrawing">
      <xdr:col>106</xdr:col>
      <xdr:colOff>139700</xdr:colOff>
      <xdr:row>77</xdr:row>
      <xdr:rowOff>130175</xdr:rowOff>
    </xdr:to>
    <xdr:sp macro="" textlink="">
      <xdr:nvSpPr>
        <xdr:cNvPr id="236" name="正方形/長方形 235"/>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37" name="正方形/長方形 236"/>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115</xdr:col>
      <xdr:colOff>31750</xdr:colOff>
      <xdr:row>92</xdr:row>
      <xdr:rowOff>37465</xdr:rowOff>
    </xdr:to>
    <xdr:sp macro="" textlink="">
      <xdr:nvSpPr>
        <xdr:cNvPr id="238" name="正方形/長方形 237"/>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104</xdr:col>
      <xdr:colOff>114300</xdr:colOff>
      <xdr:row>79</xdr:row>
      <xdr:rowOff>106045</xdr:rowOff>
    </xdr:to>
    <xdr:sp macro="" textlink="">
      <xdr:nvSpPr>
        <xdr:cNvPr id="239" name="正方形/長方形 238"/>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188595</xdr:colOff>
      <xdr:row>80</xdr:row>
      <xdr:rowOff>0</xdr:rowOff>
    </xdr:from>
    <xdr:to xmlns:xdr="http://schemas.openxmlformats.org/drawingml/2006/spreadsheetDrawing">
      <xdr:col>114</xdr:col>
      <xdr:colOff>114300</xdr:colOff>
      <xdr:row>91</xdr:row>
      <xdr:rowOff>142875</xdr:rowOff>
    </xdr:to>
    <xdr:sp macro="" textlink="" fLocksText="0">
      <xdr:nvSpPr>
        <xdr:cNvPr id="240" name="テキスト ボックス 239"/>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当</a:t>
          </a:r>
          <a:r>
            <a:rPr kumimoji="1" lang="ja-JP" altLang="ja-JP" sz="1300">
              <a:solidFill>
                <a:sysClr val="windowText" lastClr="000000"/>
              </a:solidFill>
              <a:effectLst/>
              <a:latin typeface="ＭＳ Ｐゴシック"/>
              <a:ea typeface="ＭＳ Ｐゴシック"/>
              <a:cs typeface="+mn-cs"/>
            </a:rPr>
            <a:t>市は、５５歳以上の昇給抑制措置が一部実施に留まっていることや、高校・短大卒者の管理職</a:t>
          </a:r>
          <a:r>
            <a:rPr kumimoji="1" lang="ja-JP" altLang="ja-JP" sz="1300">
              <a:solidFill>
                <a:sysClr val="windowText" lastClr="000000"/>
              </a:solidFill>
              <a:effectLst/>
              <a:latin typeface="ＭＳ Ｐゴシック"/>
              <a:ea typeface="ＭＳ Ｐゴシック"/>
              <a:cs typeface="+mn-cs"/>
            </a:rPr>
            <a:t>への配置状況等により、高齢層のラスパイレス指標が高くなっていることが、全国、類似団体内の各平均を上回る要因となっている。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今後も、類似団体や近隣市の状況を踏まえ、給与水準</a:t>
          </a:r>
          <a:r>
            <a:rPr kumimoji="1" lang="ja-JP" altLang="ja-JP" sz="1300">
              <a:solidFill>
                <a:sysClr val="windowText" lastClr="000000"/>
              </a:solidFill>
              <a:effectLst/>
              <a:latin typeface="ＭＳ Ｐゴシック"/>
              <a:ea typeface="ＭＳ Ｐゴシック"/>
              <a:cs typeface="+mn-cs"/>
            </a:rPr>
            <a:t>の適正化に努める。</a:t>
          </a:r>
          <a:endParaRPr kumimoji="1" lang="ja-JP" altLang="en-US" sz="13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37465</xdr:rowOff>
    </xdr:from>
    <xdr:to xmlns:xdr="http://schemas.openxmlformats.org/drawingml/2006/spreadsheetDrawing">
      <xdr:col>85</xdr:col>
      <xdr:colOff>95250</xdr:colOff>
      <xdr:row>92</xdr:row>
      <xdr:rowOff>37465</xdr:rowOff>
    </xdr:to>
    <xdr:cxnSp macro="">
      <xdr:nvCxnSpPr>
        <xdr:cNvPr id="241" name="直線コネクタ 240"/>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66040</xdr:rowOff>
    </xdr:from>
    <xdr:ext cx="755015" cy="246380"/>
    <xdr:sp macro="" textlink="">
      <xdr:nvSpPr>
        <xdr:cNvPr id="242" name="テキスト ボックス 241"/>
        <xdr:cNvSpPr txBox="1"/>
      </xdr:nvSpPr>
      <xdr:spPr>
        <a:xfrm>
          <a:off x="10870565" y="1532128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68580</xdr:rowOff>
    </xdr:from>
    <xdr:to xmlns:xdr="http://schemas.openxmlformats.org/drawingml/2006/spreadsheetDrawing">
      <xdr:col>85</xdr:col>
      <xdr:colOff>95250</xdr:colOff>
      <xdr:row>89</xdr:row>
      <xdr:rowOff>68580</xdr:rowOff>
    </xdr:to>
    <xdr:cxnSp macro="">
      <xdr:nvCxnSpPr>
        <xdr:cNvPr id="243" name="直線コネクタ 242"/>
        <xdr:cNvCxnSpPr/>
      </xdr:nvCxnSpPr>
      <xdr:spPr>
        <a:xfrm>
          <a:off x="11548745" y="14988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96520</xdr:rowOff>
    </xdr:from>
    <xdr:ext cx="755015" cy="253365"/>
    <xdr:sp macro="" textlink="">
      <xdr:nvSpPr>
        <xdr:cNvPr id="244" name="テキスト ボックス 243"/>
        <xdr:cNvSpPr txBox="1"/>
      </xdr:nvSpPr>
      <xdr:spPr>
        <a:xfrm>
          <a:off x="10870565" y="1484884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99060</xdr:rowOff>
    </xdr:from>
    <xdr:to xmlns:xdr="http://schemas.openxmlformats.org/drawingml/2006/spreadsheetDrawing">
      <xdr:col>85</xdr:col>
      <xdr:colOff>95250</xdr:colOff>
      <xdr:row>86</xdr:row>
      <xdr:rowOff>99060</xdr:rowOff>
    </xdr:to>
    <xdr:cxnSp macro="">
      <xdr:nvCxnSpPr>
        <xdr:cNvPr id="245" name="直線コネクタ 244"/>
        <xdr:cNvCxnSpPr/>
      </xdr:nvCxnSpPr>
      <xdr:spPr>
        <a:xfrm>
          <a:off x="11548745" y="145161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128270</xdr:rowOff>
    </xdr:from>
    <xdr:ext cx="755015" cy="246380"/>
    <xdr:sp macro="" textlink="">
      <xdr:nvSpPr>
        <xdr:cNvPr id="246" name="テキスト ボックス 245"/>
        <xdr:cNvSpPr txBox="1"/>
      </xdr:nvSpPr>
      <xdr:spPr>
        <a:xfrm>
          <a:off x="10870565" y="1437767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130175</xdr:rowOff>
    </xdr:from>
    <xdr:to xmlns:xdr="http://schemas.openxmlformats.org/drawingml/2006/spreadsheetDrawing">
      <xdr:col>85</xdr:col>
      <xdr:colOff>95250</xdr:colOff>
      <xdr:row>83</xdr:row>
      <xdr:rowOff>130175</xdr:rowOff>
    </xdr:to>
    <xdr:cxnSp macro="">
      <xdr:nvCxnSpPr>
        <xdr:cNvPr id="247" name="直線コネクタ 246"/>
        <xdr:cNvCxnSpPr/>
      </xdr:nvCxnSpPr>
      <xdr:spPr>
        <a:xfrm>
          <a:off x="11548745" y="140442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159385</xdr:rowOff>
    </xdr:from>
    <xdr:ext cx="755015" cy="246380"/>
    <xdr:sp macro="" textlink="">
      <xdr:nvSpPr>
        <xdr:cNvPr id="248" name="テキスト ボックス 247"/>
        <xdr:cNvSpPr txBox="1"/>
      </xdr:nvSpPr>
      <xdr:spPr>
        <a:xfrm>
          <a:off x="10870565" y="1390586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161925</xdr:rowOff>
    </xdr:from>
    <xdr:to xmlns:xdr="http://schemas.openxmlformats.org/drawingml/2006/spreadsheetDrawing">
      <xdr:col>85</xdr:col>
      <xdr:colOff>95250</xdr:colOff>
      <xdr:row>80</xdr:row>
      <xdr:rowOff>161925</xdr:rowOff>
    </xdr:to>
    <xdr:cxnSp macro="">
      <xdr:nvCxnSpPr>
        <xdr:cNvPr id="249" name="直線コネクタ 248"/>
        <xdr:cNvCxnSpPr/>
      </xdr:nvCxnSpPr>
      <xdr:spPr>
        <a:xfrm>
          <a:off x="11548745" y="1357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22225</xdr:rowOff>
    </xdr:from>
    <xdr:ext cx="755015" cy="253365"/>
    <xdr:sp macro="" textlink="">
      <xdr:nvSpPr>
        <xdr:cNvPr id="250" name="テキスト ボックス 249"/>
        <xdr:cNvSpPr txBox="1"/>
      </xdr:nvSpPr>
      <xdr:spPr>
        <a:xfrm>
          <a:off x="10870565" y="1343342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78</xdr:row>
      <xdr:rowOff>24765</xdr:rowOff>
    </xdr:to>
    <xdr:cxnSp macro="">
      <xdr:nvCxnSpPr>
        <xdr:cNvPr id="251" name="直線コネクタ 250"/>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53340</xdr:rowOff>
    </xdr:from>
    <xdr:ext cx="755015" cy="246380"/>
    <xdr:sp macro="" textlink="">
      <xdr:nvSpPr>
        <xdr:cNvPr id="252" name="テキスト ボックス 251"/>
        <xdr:cNvSpPr txBox="1"/>
      </xdr:nvSpPr>
      <xdr:spPr>
        <a:xfrm>
          <a:off x="10870565" y="1296162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53" name="給与水準   （国との比較）グラフ枠"/>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161925</xdr:rowOff>
    </xdr:from>
    <xdr:to xmlns:xdr="http://schemas.openxmlformats.org/drawingml/2006/spreadsheetDrawing">
      <xdr:col>81</xdr:col>
      <xdr:colOff>44450</xdr:colOff>
      <xdr:row>89</xdr:row>
      <xdr:rowOff>115570</xdr:rowOff>
    </xdr:to>
    <xdr:cxnSp macro="">
      <xdr:nvCxnSpPr>
        <xdr:cNvPr id="254" name="直線コネクタ 253"/>
        <xdr:cNvCxnSpPr/>
      </xdr:nvCxnSpPr>
      <xdr:spPr>
        <a:xfrm flipV="1">
          <a:off x="15320645" y="13573125"/>
          <a:ext cx="0" cy="14624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88265</xdr:rowOff>
    </xdr:from>
    <xdr:ext cx="755015" cy="246380"/>
    <xdr:sp macro="" textlink="">
      <xdr:nvSpPr>
        <xdr:cNvPr id="255" name="給与水準   （国との比較）最小値テキスト"/>
        <xdr:cNvSpPr txBox="1"/>
      </xdr:nvSpPr>
      <xdr:spPr>
        <a:xfrm>
          <a:off x="15409545" y="1500822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115570</xdr:rowOff>
    </xdr:from>
    <xdr:to xmlns:xdr="http://schemas.openxmlformats.org/drawingml/2006/spreadsheetDrawing">
      <xdr:col>81</xdr:col>
      <xdr:colOff>133350</xdr:colOff>
      <xdr:row>89</xdr:row>
      <xdr:rowOff>115570</xdr:rowOff>
    </xdr:to>
    <xdr:cxnSp macro="">
      <xdr:nvCxnSpPr>
        <xdr:cNvPr id="256" name="直線コネクタ 255"/>
        <xdr:cNvCxnSpPr/>
      </xdr:nvCxnSpPr>
      <xdr:spPr>
        <a:xfrm>
          <a:off x="15252700" y="150355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78105</xdr:rowOff>
    </xdr:from>
    <xdr:ext cx="755015" cy="253365"/>
    <xdr:sp macro="" textlink="">
      <xdr:nvSpPr>
        <xdr:cNvPr id="257" name="給与水準   （国との比較）最大値テキスト"/>
        <xdr:cNvSpPr txBox="1"/>
      </xdr:nvSpPr>
      <xdr:spPr>
        <a:xfrm>
          <a:off x="15409545" y="1332166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161925</xdr:rowOff>
    </xdr:from>
    <xdr:to xmlns:xdr="http://schemas.openxmlformats.org/drawingml/2006/spreadsheetDrawing">
      <xdr:col>81</xdr:col>
      <xdr:colOff>133350</xdr:colOff>
      <xdr:row>80</xdr:row>
      <xdr:rowOff>161925</xdr:rowOff>
    </xdr:to>
    <xdr:cxnSp macro="">
      <xdr:nvCxnSpPr>
        <xdr:cNvPr id="258" name="直線コネクタ 257"/>
        <xdr:cNvCxnSpPr/>
      </xdr:nvCxnSpPr>
      <xdr:spPr>
        <a:xfrm>
          <a:off x="15252700" y="135731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89</xdr:row>
      <xdr:rowOff>68580</xdr:rowOff>
    </xdr:from>
    <xdr:to xmlns:xdr="http://schemas.openxmlformats.org/drawingml/2006/spreadsheetDrawing">
      <xdr:col>81</xdr:col>
      <xdr:colOff>44450</xdr:colOff>
      <xdr:row>89</xdr:row>
      <xdr:rowOff>92075</xdr:rowOff>
    </xdr:to>
    <xdr:cxnSp macro="">
      <xdr:nvCxnSpPr>
        <xdr:cNvPr id="259" name="直線コネクタ 258"/>
        <xdr:cNvCxnSpPr/>
      </xdr:nvCxnSpPr>
      <xdr:spPr>
        <a:xfrm flipV="1">
          <a:off x="14566265" y="14988540"/>
          <a:ext cx="7543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162560</xdr:rowOff>
    </xdr:from>
    <xdr:ext cx="755015" cy="246380"/>
    <xdr:sp macro="" textlink="">
      <xdr:nvSpPr>
        <xdr:cNvPr id="260" name="給与水準   （国との比較）平均値テキスト"/>
        <xdr:cNvSpPr txBox="1"/>
      </xdr:nvSpPr>
      <xdr:spPr>
        <a:xfrm>
          <a:off x="15409545" y="14244320"/>
          <a:ext cx="75501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85</xdr:row>
      <xdr:rowOff>146685</xdr:rowOff>
    </xdr:from>
    <xdr:to xmlns:xdr="http://schemas.openxmlformats.org/drawingml/2006/spreadsheetDrawing">
      <xdr:col>81</xdr:col>
      <xdr:colOff>95250</xdr:colOff>
      <xdr:row>86</xdr:row>
      <xdr:rowOff>78105</xdr:rowOff>
    </xdr:to>
    <xdr:sp macro="" textlink="">
      <xdr:nvSpPr>
        <xdr:cNvPr id="261" name="フローチャート: 判断 260"/>
        <xdr:cNvSpPr/>
      </xdr:nvSpPr>
      <xdr:spPr>
        <a:xfrm>
          <a:off x="15276195" y="1439608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89</xdr:row>
      <xdr:rowOff>92075</xdr:rowOff>
    </xdr:from>
    <xdr:to xmlns:xdr="http://schemas.openxmlformats.org/drawingml/2006/spreadsheetDrawing">
      <xdr:col>77</xdr:col>
      <xdr:colOff>44450</xdr:colOff>
      <xdr:row>89</xdr:row>
      <xdr:rowOff>139065</xdr:rowOff>
    </xdr:to>
    <xdr:cxnSp macro="">
      <xdr:nvCxnSpPr>
        <xdr:cNvPr id="262" name="直線コネクタ 261"/>
        <xdr:cNvCxnSpPr/>
      </xdr:nvCxnSpPr>
      <xdr:spPr>
        <a:xfrm flipV="1">
          <a:off x="13767435" y="15012035"/>
          <a:ext cx="79883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85</xdr:row>
      <xdr:rowOff>146685</xdr:rowOff>
    </xdr:from>
    <xdr:to xmlns:xdr="http://schemas.openxmlformats.org/drawingml/2006/spreadsheetDrawing">
      <xdr:col>77</xdr:col>
      <xdr:colOff>95250</xdr:colOff>
      <xdr:row>86</xdr:row>
      <xdr:rowOff>78105</xdr:rowOff>
    </xdr:to>
    <xdr:sp macro="" textlink="">
      <xdr:nvSpPr>
        <xdr:cNvPr id="263" name="フローチャート: 判断 262"/>
        <xdr:cNvSpPr/>
      </xdr:nvSpPr>
      <xdr:spPr>
        <a:xfrm>
          <a:off x="14521815" y="1439608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84</xdr:row>
      <xdr:rowOff>88265</xdr:rowOff>
    </xdr:from>
    <xdr:ext cx="736600" cy="246380"/>
    <xdr:sp macro="" textlink="">
      <xdr:nvSpPr>
        <xdr:cNvPr id="264" name="テキスト ボックス 263"/>
        <xdr:cNvSpPr txBox="1"/>
      </xdr:nvSpPr>
      <xdr:spPr>
        <a:xfrm>
          <a:off x="14227175" y="14170025"/>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89</xdr:row>
      <xdr:rowOff>139065</xdr:rowOff>
    </xdr:from>
    <xdr:to xmlns:xdr="http://schemas.openxmlformats.org/drawingml/2006/spreadsheetDrawing">
      <xdr:col>72</xdr:col>
      <xdr:colOff>188595</xdr:colOff>
      <xdr:row>89</xdr:row>
      <xdr:rowOff>139065</xdr:rowOff>
    </xdr:to>
    <xdr:cxnSp macro="">
      <xdr:nvCxnSpPr>
        <xdr:cNvPr id="265" name="直線コネクタ 264"/>
        <xdr:cNvCxnSpPr/>
      </xdr:nvCxnSpPr>
      <xdr:spPr>
        <a:xfrm>
          <a:off x="12976860" y="15059025"/>
          <a:ext cx="7905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86</xdr:row>
      <xdr:rowOff>26035</xdr:rowOff>
    </xdr:from>
    <xdr:to xmlns:xdr="http://schemas.openxmlformats.org/drawingml/2006/spreadsheetDrawing">
      <xdr:col>73</xdr:col>
      <xdr:colOff>44450</xdr:colOff>
      <xdr:row>86</xdr:row>
      <xdr:rowOff>125730</xdr:rowOff>
    </xdr:to>
    <xdr:sp macro="" textlink="">
      <xdr:nvSpPr>
        <xdr:cNvPr id="266" name="フローチャート: 判断 265"/>
        <xdr:cNvSpPr/>
      </xdr:nvSpPr>
      <xdr:spPr>
        <a:xfrm>
          <a:off x="13731240" y="1444307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84</xdr:row>
      <xdr:rowOff>135255</xdr:rowOff>
    </xdr:from>
    <xdr:ext cx="755015" cy="253365"/>
    <xdr:sp macro="" textlink="">
      <xdr:nvSpPr>
        <xdr:cNvPr id="267" name="テキスト ボックス 266"/>
        <xdr:cNvSpPr txBox="1"/>
      </xdr:nvSpPr>
      <xdr:spPr>
        <a:xfrm>
          <a:off x="13421995" y="1421701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88</xdr:row>
      <xdr:rowOff>165100</xdr:rowOff>
    </xdr:from>
    <xdr:to xmlns:xdr="http://schemas.openxmlformats.org/drawingml/2006/spreadsheetDrawing">
      <xdr:col>68</xdr:col>
      <xdr:colOff>152400</xdr:colOff>
      <xdr:row>89</xdr:row>
      <xdr:rowOff>139065</xdr:rowOff>
    </xdr:to>
    <xdr:cxnSp macro="">
      <xdr:nvCxnSpPr>
        <xdr:cNvPr id="268" name="直線コネクタ 267"/>
        <xdr:cNvCxnSpPr/>
      </xdr:nvCxnSpPr>
      <xdr:spPr>
        <a:xfrm>
          <a:off x="12171680" y="14917420"/>
          <a:ext cx="805180" cy="141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50165</xdr:rowOff>
    </xdr:from>
    <xdr:to xmlns:xdr="http://schemas.openxmlformats.org/drawingml/2006/spreadsheetDrawing">
      <xdr:col>68</xdr:col>
      <xdr:colOff>188595</xdr:colOff>
      <xdr:row>86</xdr:row>
      <xdr:rowOff>149225</xdr:rowOff>
    </xdr:to>
    <xdr:sp macro="" textlink="">
      <xdr:nvSpPr>
        <xdr:cNvPr id="269" name="フローチャート: 判断 268"/>
        <xdr:cNvSpPr/>
      </xdr:nvSpPr>
      <xdr:spPr>
        <a:xfrm>
          <a:off x="12926060" y="1446720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84</xdr:row>
      <xdr:rowOff>159385</xdr:rowOff>
    </xdr:from>
    <xdr:ext cx="762000" cy="246380"/>
    <xdr:sp macro="" textlink="">
      <xdr:nvSpPr>
        <xdr:cNvPr id="270" name="テキスト ボックス 269"/>
        <xdr:cNvSpPr txBox="1"/>
      </xdr:nvSpPr>
      <xdr:spPr>
        <a:xfrm>
          <a:off x="12635865" y="1424114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146685</xdr:rowOff>
    </xdr:from>
    <xdr:to xmlns:xdr="http://schemas.openxmlformats.org/drawingml/2006/spreadsheetDrawing">
      <xdr:col>64</xdr:col>
      <xdr:colOff>152400</xdr:colOff>
      <xdr:row>86</xdr:row>
      <xdr:rowOff>78105</xdr:rowOff>
    </xdr:to>
    <xdr:sp macro="" textlink="">
      <xdr:nvSpPr>
        <xdr:cNvPr id="271" name="フローチャート: 判断 270"/>
        <xdr:cNvSpPr/>
      </xdr:nvSpPr>
      <xdr:spPr>
        <a:xfrm>
          <a:off x="12120880" y="143960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84</xdr:row>
      <xdr:rowOff>88265</xdr:rowOff>
    </xdr:from>
    <xdr:ext cx="762000" cy="246380"/>
    <xdr:sp macro="" textlink="">
      <xdr:nvSpPr>
        <xdr:cNvPr id="272" name="テキスト ボックス 271"/>
        <xdr:cNvSpPr txBox="1"/>
      </xdr:nvSpPr>
      <xdr:spPr>
        <a:xfrm>
          <a:off x="11832590" y="1417002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34925</xdr:rowOff>
    </xdr:from>
    <xdr:ext cx="762000" cy="246380"/>
    <xdr:sp macro="" textlink="">
      <xdr:nvSpPr>
        <xdr:cNvPr id="273" name="テキスト ボックス 272"/>
        <xdr:cNvSpPr txBox="1"/>
      </xdr:nvSpPr>
      <xdr:spPr>
        <a:xfrm>
          <a:off x="1512570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34925</xdr:rowOff>
    </xdr:from>
    <xdr:ext cx="762000" cy="246380"/>
    <xdr:sp macro="" textlink="">
      <xdr:nvSpPr>
        <xdr:cNvPr id="274" name="テキスト ボックス 273"/>
        <xdr:cNvSpPr txBox="1"/>
      </xdr:nvSpPr>
      <xdr:spPr>
        <a:xfrm>
          <a:off x="1437132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92</xdr:row>
      <xdr:rowOff>34925</xdr:rowOff>
    </xdr:from>
    <xdr:ext cx="762000" cy="246380"/>
    <xdr:sp macro="" textlink="">
      <xdr:nvSpPr>
        <xdr:cNvPr id="275" name="テキスト ボックス 274"/>
        <xdr:cNvSpPr txBox="1"/>
      </xdr:nvSpPr>
      <xdr:spPr>
        <a:xfrm>
          <a:off x="13578840"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34925</xdr:rowOff>
    </xdr:from>
    <xdr:ext cx="755015" cy="246380"/>
    <xdr:sp macro="" textlink="">
      <xdr:nvSpPr>
        <xdr:cNvPr id="276" name="テキスト ボックス 275"/>
        <xdr:cNvSpPr txBox="1"/>
      </xdr:nvSpPr>
      <xdr:spPr>
        <a:xfrm>
          <a:off x="12781915" y="1545780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34925</xdr:rowOff>
    </xdr:from>
    <xdr:ext cx="762000" cy="246380"/>
    <xdr:sp macro="" textlink="">
      <xdr:nvSpPr>
        <xdr:cNvPr id="277" name="テキスト ボックス 276"/>
        <xdr:cNvSpPr txBox="1"/>
      </xdr:nvSpPr>
      <xdr:spPr>
        <a:xfrm>
          <a:off x="11976735" y="15457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89</xdr:row>
      <xdr:rowOff>18415</xdr:rowOff>
    </xdr:from>
    <xdr:to xmlns:xdr="http://schemas.openxmlformats.org/drawingml/2006/spreadsheetDrawing">
      <xdr:col>81</xdr:col>
      <xdr:colOff>95250</xdr:colOff>
      <xdr:row>89</xdr:row>
      <xdr:rowOff>117475</xdr:rowOff>
    </xdr:to>
    <xdr:sp macro="" textlink="">
      <xdr:nvSpPr>
        <xdr:cNvPr id="278" name="楕円 277"/>
        <xdr:cNvSpPr/>
      </xdr:nvSpPr>
      <xdr:spPr>
        <a:xfrm>
          <a:off x="15276195" y="1493837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88</xdr:row>
      <xdr:rowOff>84455</xdr:rowOff>
    </xdr:from>
    <xdr:ext cx="755015" cy="246380"/>
    <xdr:sp macro="" textlink="">
      <xdr:nvSpPr>
        <xdr:cNvPr id="279" name="給与水準   （国との比較）該当値テキスト"/>
        <xdr:cNvSpPr txBox="1"/>
      </xdr:nvSpPr>
      <xdr:spPr>
        <a:xfrm>
          <a:off x="15409545" y="1483677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89</xdr:row>
      <xdr:rowOff>41910</xdr:rowOff>
    </xdr:from>
    <xdr:to xmlns:xdr="http://schemas.openxmlformats.org/drawingml/2006/spreadsheetDrawing">
      <xdr:col>77</xdr:col>
      <xdr:colOff>95250</xdr:colOff>
      <xdr:row>89</xdr:row>
      <xdr:rowOff>141605</xdr:rowOff>
    </xdr:to>
    <xdr:sp macro="" textlink="">
      <xdr:nvSpPr>
        <xdr:cNvPr id="280" name="楕円 279"/>
        <xdr:cNvSpPr/>
      </xdr:nvSpPr>
      <xdr:spPr>
        <a:xfrm>
          <a:off x="14521815" y="1496187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89</xdr:row>
      <xdr:rowOff>127000</xdr:rowOff>
    </xdr:from>
    <xdr:ext cx="736600" cy="246380"/>
    <xdr:sp macro="" textlink="">
      <xdr:nvSpPr>
        <xdr:cNvPr id="281" name="テキスト ボックス 280"/>
        <xdr:cNvSpPr txBox="1"/>
      </xdr:nvSpPr>
      <xdr:spPr>
        <a:xfrm>
          <a:off x="14227175" y="15046960"/>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89</xdr:row>
      <xdr:rowOff>89535</xdr:rowOff>
    </xdr:from>
    <xdr:to xmlns:xdr="http://schemas.openxmlformats.org/drawingml/2006/spreadsheetDrawing">
      <xdr:col>73</xdr:col>
      <xdr:colOff>44450</xdr:colOff>
      <xdr:row>90</xdr:row>
      <xdr:rowOff>20955</xdr:rowOff>
    </xdr:to>
    <xdr:sp macro="" textlink="">
      <xdr:nvSpPr>
        <xdr:cNvPr id="282" name="楕円 281"/>
        <xdr:cNvSpPr/>
      </xdr:nvSpPr>
      <xdr:spPr>
        <a:xfrm>
          <a:off x="13731240" y="1500949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90</xdr:row>
      <xdr:rowOff>5715</xdr:rowOff>
    </xdr:from>
    <xdr:ext cx="755015" cy="253365"/>
    <xdr:sp macro="" textlink="">
      <xdr:nvSpPr>
        <xdr:cNvPr id="283" name="テキスト ボックス 282"/>
        <xdr:cNvSpPr txBox="1"/>
      </xdr:nvSpPr>
      <xdr:spPr>
        <a:xfrm>
          <a:off x="13421995" y="1509331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89</xdr:row>
      <xdr:rowOff>89535</xdr:rowOff>
    </xdr:from>
    <xdr:to xmlns:xdr="http://schemas.openxmlformats.org/drawingml/2006/spreadsheetDrawing">
      <xdr:col>68</xdr:col>
      <xdr:colOff>188595</xdr:colOff>
      <xdr:row>90</xdr:row>
      <xdr:rowOff>20955</xdr:rowOff>
    </xdr:to>
    <xdr:sp macro="" textlink="">
      <xdr:nvSpPr>
        <xdr:cNvPr id="284" name="楕円 283"/>
        <xdr:cNvSpPr/>
      </xdr:nvSpPr>
      <xdr:spPr>
        <a:xfrm>
          <a:off x="12926060" y="1500949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90</xdr:row>
      <xdr:rowOff>5715</xdr:rowOff>
    </xdr:from>
    <xdr:ext cx="762000" cy="253365"/>
    <xdr:sp macro="" textlink="">
      <xdr:nvSpPr>
        <xdr:cNvPr id="285" name="テキスト ボックス 284"/>
        <xdr:cNvSpPr txBox="1"/>
      </xdr:nvSpPr>
      <xdr:spPr>
        <a:xfrm>
          <a:off x="12635865" y="150933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88</xdr:row>
      <xdr:rowOff>115570</xdr:rowOff>
    </xdr:from>
    <xdr:to xmlns:xdr="http://schemas.openxmlformats.org/drawingml/2006/spreadsheetDrawing">
      <xdr:col>64</xdr:col>
      <xdr:colOff>152400</xdr:colOff>
      <xdr:row>89</xdr:row>
      <xdr:rowOff>47625</xdr:rowOff>
    </xdr:to>
    <xdr:sp macro="" textlink="">
      <xdr:nvSpPr>
        <xdr:cNvPr id="286" name="楕円 285"/>
        <xdr:cNvSpPr/>
      </xdr:nvSpPr>
      <xdr:spPr>
        <a:xfrm>
          <a:off x="12120880" y="148678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89</xdr:row>
      <xdr:rowOff>32385</xdr:rowOff>
    </xdr:from>
    <xdr:ext cx="762000" cy="246380"/>
    <xdr:sp macro="" textlink="">
      <xdr:nvSpPr>
        <xdr:cNvPr id="287" name="テキスト ボックス 286"/>
        <xdr:cNvSpPr txBox="1"/>
      </xdr:nvSpPr>
      <xdr:spPr>
        <a:xfrm>
          <a:off x="11832590" y="1495234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80645</xdr:rowOff>
    </xdr:from>
    <xdr:to xmlns:xdr="http://schemas.openxmlformats.org/drawingml/2006/spreadsheetDrawing">
      <xdr:col>85</xdr:col>
      <xdr:colOff>95250</xdr:colOff>
      <xdr:row>53</xdr:row>
      <xdr:rowOff>55880</xdr:rowOff>
    </xdr:to>
    <xdr:sp macro="" textlink="">
      <xdr:nvSpPr>
        <xdr:cNvPr id="288" name="正方形/長方形 287"/>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99060</xdr:rowOff>
    </xdr:from>
    <xdr:ext cx="2256155" cy="302260"/>
    <xdr:sp macro="" textlink="">
      <xdr:nvSpPr>
        <xdr:cNvPr id="289" name="テキスト ボックス 288"/>
        <xdr:cNvSpPr txBox="1"/>
      </xdr:nvSpPr>
      <xdr:spPr>
        <a:xfrm>
          <a:off x="12026265" y="8983980"/>
          <a:ext cx="225615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74295</xdr:rowOff>
    </xdr:from>
    <xdr:ext cx="1644015" cy="345440"/>
    <xdr:sp macro="" textlink="">
      <xdr:nvSpPr>
        <xdr:cNvPr id="290" name="テキスト ボックス 289"/>
        <xdr:cNvSpPr txBox="1"/>
      </xdr:nvSpPr>
      <xdr:spPr>
        <a:xfrm>
          <a:off x="14164945" y="8959215"/>
          <a:ext cx="1644015"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[6.60</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161925</xdr:rowOff>
    </xdr:from>
    <xdr:to xmlns:xdr="http://schemas.openxmlformats.org/drawingml/2006/spreadsheetDrawing">
      <xdr:col>93</xdr:col>
      <xdr:colOff>6350</xdr:colOff>
      <xdr:row>54</xdr:row>
      <xdr:rowOff>74295</xdr:rowOff>
    </xdr:to>
    <xdr:sp macro="" textlink="">
      <xdr:nvSpPr>
        <xdr:cNvPr id="291" name="正方形/長方形 290"/>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93345</xdr:rowOff>
    </xdr:to>
    <xdr:sp macro="" textlink="">
      <xdr:nvSpPr>
        <xdr:cNvPr id="292" name="正方形/長方形 291"/>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161925</xdr:rowOff>
    </xdr:from>
    <xdr:to xmlns:xdr="http://schemas.openxmlformats.org/drawingml/2006/spreadsheetDrawing">
      <xdr:col>99</xdr:col>
      <xdr:colOff>146050</xdr:colOff>
      <xdr:row>54</xdr:row>
      <xdr:rowOff>74295</xdr:rowOff>
    </xdr:to>
    <xdr:sp macro="" textlink="">
      <xdr:nvSpPr>
        <xdr:cNvPr id="293" name="正方形/長方形 292"/>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93345</xdr:rowOff>
    </xdr:to>
    <xdr:sp macro="" textlink="">
      <xdr:nvSpPr>
        <xdr:cNvPr id="294" name="正方形/長方形 293"/>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161925</xdr:rowOff>
    </xdr:from>
    <xdr:to xmlns:xdr="http://schemas.openxmlformats.org/drawingml/2006/spreadsheetDrawing">
      <xdr:col>106</xdr:col>
      <xdr:colOff>139700</xdr:colOff>
      <xdr:row>54</xdr:row>
      <xdr:rowOff>74295</xdr:rowOff>
    </xdr:to>
    <xdr:sp macro="" textlink="">
      <xdr:nvSpPr>
        <xdr:cNvPr id="295" name="正方形/長方形 294"/>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93345</xdr:rowOff>
    </xdr:to>
    <xdr:sp macro="" textlink="">
      <xdr:nvSpPr>
        <xdr:cNvPr id="296" name="正方形/長方形 295"/>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297" name="正方形/長方形 296"/>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115</xdr:col>
      <xdr:colOff>31750</xdr:colOff>
      <xdr:row>70</xdr:row>
      <xdr:rowOff>0</xdr:rowOff>
    </xdr:to>
    <xdr:sp macro="" textlink="">
      <xdr:nvSpPr>
        <xdr:cNvPr id="298" name="正方形/長方形 297"/>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104</xdr:col>
      <xdr:colOff>114300</xdr:colOff>
      <xdr:row>57</xdr:row>
      <xdr:rowOff>68580</xdr:rowOff>
    </xdr:to>
    <xdr:sp macro="" textlink="">
      <xdr:nvSpPr>
        <xdr:cNvPr id="299" name="正方形/長方形 298"/>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188595</xdr:colOff>
      <xdr:row>57</xdr:row>
      <xdr:rowOff>130175</xdr:rowOff>
    </xdr:from>
    <xdr:to xmlns:xdr="http://schemas.openxmlformats.org/drawingml/2006/spreadsheetDrawing">
      <xdr:col>114</xdr:col>
      <xdr:colOff>114300</xdr:colOff>
      <xdr:row>69</xdr:row>
      <xdr:rowOff>106045</xdr:rowOff>
    </xdr:to>
    <xdr:sp macro="" textlink="" fLocksText="0">
      <xdr:nvSpPr>
        <xdr:cNvPr id="300" name="テキスト ボックス 299"/>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事務事業の見直し</a:t>
          </a:r>
          <a:r>
            <a:rPr kumimoji="1" lang="ja-JP" altLang="en-US" sz="1300">
              <a:solidFill>
                <a:sysClr val="windowText" lastClr="000000"/>
              </a:solidFill>
              <a:effectLst/>
              <a:latin typeface="ＭＳ Ｐゴシック"/>
              <a:ea typeface="ＭＳ Ｐゴシック"/>
              <a:cs typeface="+mn-cs"/>
            </a:rPr>
            <a:t>及び</a:t>
          </a:r>
          <a:r>
            <a:rPr kumimoji="1" lang="ja-JP" altLang="ja-JP" sz="1300">
              <a:solidFill>
                <a:sysClr val="windowText" lastClr="000000"/>
              </a:solidFill>
              <a:effectLst/>
              <a:latin typeface="ＭＳ Ｐゴシック"/>
              <a:ea typeface="ＭＳ Ｐゴシック"/>
              <a:cs typeface="+mn-cs"/>
            </a:rPr>
            <a:t>合理化</a:t>
          </a:r>
          <a:r>
            <a:rPr kumimoji="1" lang="ja-JP" altLang="en-US" sz="1300">
              <a:solidFill>
                <a:sysClr val="windowText" lastClr="000000"/>
              </a:solidFill>
              <a:effectLst/>
              <a:latin typeface="ＭＳ Ｐゴシック"/>
              <a:ea typeface="ＭＳ Ｐゴシック"/>
              <a:cs typeface="+mn-cs"/>
            </a:rPr>
            <a:t>を含む職員数の適正管理</a:t>
          </a:r>
          <a:r>
            <a:rPr kumimoji="1" lang="ja-JP" altLang="ja-JP" sz="1300">
              <a:solidFill>
                <a:sysClr val="windowText" lastClr="000000"/>
              </a:solidFill>
              <a:effectLst/>
              <a:latin typeface="ＭＳ Ｐゴシック"/>
              <a:ea typeface="ＭＳ Ｐゴシック"/>
              <a:cs typeface="+mn-cs"/>
            </a:rPr>
            <a:t>の推進により、全国、県の各平均を下回るとともに、類似団体においても平均的な数値</a:t>
          </a:r>
          <a:r>
            <a:rPr kumimoji="1" lang="ja-JP" altLang="en-US" sz="1300">
              <a:solidFill>
                <a:sysClr val="windowText" lastClr="000000"/>
              </a:solidFill>
              <a:effectLst/>
              <a:latin typeface="ＭＳ Ｐゴシック"/>
              <a:ea typeface="ＭＳ Ｐゴシック"/>
              <a:cs typeface="+mn-cs"/>
            </a:rPr>
            <a:t>で行政運営を行っている</a:t>
          </a:r>
          <a:r>
            <a:rPr kumimoji="1" lang="ja-JP" altLang="ja-JP" sz="1300">
              <a:solidFill>
                <a:sysClr val="windowText" lastClr="000000"/>
              </a:solidFill>
              <a:effectLst/>
              <a:latin typeface="ＭＳ Ｐゴシック"/>
              <a:ea typeface="ＭＳ Ｐゴシック"/>
              <a:cs typeface="+mn-cs"/>
            </a:rPr>
            <a:t>。</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今後も引き続き、民間委託や再任用職員の知識・経験の活用などにより、行政サービスの水準を低下させることなく、事務事業の効率</a:t>
          </a:r>
          <a:r>
            <a:rPr kumimoji="1" lang="ja-JP" altLang="en-US" sz="1300">
              <a:solidFill>
                <a:sysClr val="windowText" lastClr="000000"/>
              </a:solidFill>
              <a:effectLst/>
              <a:latin typeface="ＭＳ Ｐゴシック"/>
              <a:ea typeface="ＭＳ Ｐゴシック"/>
              <a:cs typeface="+mn-cs"/>
            </a:rPr>
            <a:t>化</a:t>
          </a:r>
          <a:r>
            <a:rPr kumimoji="1" lang="ja-JP" altLang="ja-JP" sz="1300">
              <a:solidFill>
                <a:sysClr val="windowText" lastClr="000000"/>
              </a:solidFill>
              <a:effectLst/>
              <a:latin typeface="ＭＳ Ｐゴシック"/>
              <a:ea typeface="ＭＳ Ｐゴシック"/>
              <a:cs typeface="+mn-cs"/>
            </a:rPr>
            <a:t>を進め、業務量に見合った適正管理に努める。</a:t>
          </a:r>
          <a:endParaRPr kumimoji="1" lang="ja-JP" altLang="en-US" sz="1300">
            <a:solidFill>
              <a:srgbClr val="FF0000"/>
            </a:solidFill>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136525</xdr:rowOff>
    </xdr:from>
    <xdr:ext cx="342900" cy="220345"/>
    <xdr:sp macro="" textlink="">
      <xdr:nvSpPr>
        <xdr:cNvPr id="301" name="テキスト ボックス 300"/>
        <xdr:cNvSpPr txBox="1"/>
      </xdr:nvSpPr>
      <xdr:spPr>
        <a:xfrm>
          <a:off x="11510645" y="918908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2" name="直線コネクタ 301"/>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28575</xdr:rowOff>
    </xdr:from>
    <xdr:ext cx="755015" cy="246380"/>
    <xdr:sp macro="" textlink="">
      <xdr:nvSpPr>
        <xdr:cNvPr id="303" name="テキスト ボックス 302"/>
        <xdr:cNvSpPr txBox="1"/>
      </xdr:nvSpPr>
      <xdr:spPr>
        <a:xfrm>
          <a:off x="10870565" y="1159573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31115</xdr:rowOff>
    </xdr:from>
    <xdr:to xmlns:xdr="http://schemas.openxmlformats.org/drawingml/2006/spreadsheetDrawing">
      <xdr:col>85</xdr:col>
      <xdr:colOff>95250</xdr:colOff>
      <xdr:row>67</xdr:row>
      <xdr:rowOff>31115</xdr:rowOff>
    </xdr:to>
    <xdr:cxnSp macro="">
      <xdr:nvCxnSpPr>
        <xdr:cNvPr id="304" name="直線コネクタ 303"/>
        <xdr:cNvCxnSpPr/>
      </xdr:nvCxnSpPr>
      <xdr:spPr>
        <a:xfrm>
          <a:off x="11548745" y="11262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59690</xdr:rowOff>
    </xdr:from>
    <xdr:ext cx="755015" cy="253365"/>
    <xdr:sp macro="" textlink="">
      <xdr:nvSpPr>
        <xdr:cNvPr id="305" name="テキスト ボックス 304"/>
        <xdr:cNvSpPr txBox="1"/>
      </xdr:nvSpPr>
      <xdr:spPr>
        <a:xfrm>
          <a:off x="10870565" y="1112393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64</xdr:row>
      <xdr:rowOff>61595</xdr:rowOff>
    </xdr:from>
    <xdr:to xmlns:xdr="http://schemas.openxmlformats.org/drawingml/2006/spreadsheetDrawing">
      <xdr:col>85</xdr:col>
      <xdr:colOff>95250</xdr:colOff>
      <xdr:row>64</xdr:row>
      <xdr:rowOff>61595</xdr:rowOff>
    </xdr:to>
    <xdr:cxnSp macro="">
      <xdr:nvCxnSpPr>
        <xdr:cNvPr id="306" name="直線コネクタ 305"/>
        <xdr:cNvCxnSpPr/>
      </xdr:nvCxnSpPr>
      <xdr:spPr>
        <a:xfrm>
          <a:off x="11548745" y="107905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90805</xdr:rowOff>
    </xdr:from>
    <xdr:ext cx="755015" cy="246380"/>
    <xdr:sp macro="" textlink="">
      <xdr:nvSpPr>
        <xdr:cNvPr id="307" name="テキスト ボックス 306"/>
        <xdr:cNvSpPr txBox="1"/>
      </xdr:nvSpPr>
      <xdr:spPr>
        <a:xfrm>
          <a:off x="10870565" y="1065212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93345</xdr:rowOff>
    </xdr:from>
    <xdr:to xmlns:xdr="http://schemas.openxmlformats.org/drawingml/2006/spreadsheetDrawing">
      <xdr:col>85</xdr:col>
      <xdr:colOff>95250</xdr:colOff>
      <xdr:row>61</xdr:row>
      <xdr:rowOff>93345</xdr:rowOff>
    </xdr:to>
    <xdr:cxnSp macro="">
      <xdr:nvCxnSpPr>
        <xdr:cNvPr id="308" name="直線コネクタ 307"/>
        <xdr:cNvCxnSpPr/>
      </xdr:nvCxnSpPr>
      <xdr:spPr>
        <a:xfrm>
          <a:off x="11548745" y="103193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60</xdr:row>
      <xdr:rowOff>121920</xdr:rowOff>
    </xdr:from>
    <xdr:ext cx="755015" cy="246380"/>
    <xdr:sp macro="" textlink="">
      <xdr:nvSpPr>
        <xdr:cNvPr id="309" name="テキスト ボックス 308"/>
        <xdr:cNvSpPr txBox="1"/>
      </xdr:nvSpPr>
      <xdr:spPr>
        <a:xfrm>
          <a:off x="10870565" y="1018032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124460</xdr:rowOff>
    </xdr:from>
    <xdr:to xmlns:xdr="http://schemas.openxmlformats.org/drawingml/2006/spreadsheetDrawing">
      <xdr:col>85</xdr:col>
      <xdr:colOff>95250</xdr:colOff>
      <xdr:row>58</xdr:row>
      <xdr:rowOff>124460</xdr:rowOff>
    </xdr:to>
    <xdr:cxnSp macro="">
      <xdr:nvCxnSpPr>
        <xdr:cNvPr id="310" name="直線コネクタ 309"/>
        <xdr:cNvCxnSpPr/>
      </xdr:nvCxnSpPr>
      <xdr:spPr>
        <a:xfrm>
          <a:off x="11548745" y="984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152400</xdr:rowOff>
    </xdr:from>
    <xdr:ext cx="755015" cy="253365"/>
    <xdr:sp macro="" textlink="">
      <xdr:nvSpPr>
        <xdr:cNvPr id="311" name="テキスト ボックス 310"/>
        <xdr:cNvSpPr txBox="1"/>
      </xdr:nvSpPr>
      <xdr:spPr>
        <a:xfrm>
          <a:off x="10870565" y="970788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55</xdr:row>
      <xdr:rowOff>154940</xdr:rowOff>
    </xdr:to>
    <xdr:cxnSp macro="">
      <xdr:nvCxnSpPr>
        <xdr:cNvPr id="312" name="直線コネクタ 311"/>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55015" cy="246380"/>
    <xdr:sp macro="" textlink="">
      <xdr:nvSpPr>
        <xdr:cNvPr id="313" name="テキスト ボックス 312"/>
        <xdr:cNvSpPr txBox="1"/>
      </xdr:nvSpPr>
      <xdr:spPr>
        <a:xfrm>
          <a:off x="10870565" y="923671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314" name="定員管理の状況グラフ枠"/>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59</xdr:row>
      <xdr:rowOff>97790</xdr:rowOff>
    </xdr:from>
    <xdr:to xmlns:xdr="http://schemas.openxmlformats.org/drawingml/2006/spreadsheetDrawing">
      <xdr:col>81</xdr:col>
      <xdr:colOff>44450</xdr:colOff>
      <xdr:row>66</xdr:row>
      <xdr:rowOff>144780</xdr:rowOff>
    </xdr:to>
    <xdr:cxnSp macro="">
      <xdr:nvCxnSpPr>
        <xdr:cNvPr id="315" name="直線コネクタ 314"/>
        <xdr:cNvCxnSpPr/>
      </xdr:nvCxnSpPr>
      <xdr:spPr>
        <a:xfrm flipV="1">
          <a:off x="15320645" y="9988550"/>
          <a:ext cx="0" cy="12204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117475</xdr:rowOff>
    </xdr:from>
    <xdr:ext cx="755015" cy="253365"/>
    <xdr:sp macro="" textlink="">
      <xdr:nvSpPr>
        <xdr:cNvPr id="316" name="定員管理の状況最小値テキスト"/>
        <xdr:cNvSpPr txBox="1"/>
      </xdr:nvSpPr>
      <xdr:spPr>
        <a:xfrm>
          <a:off x="15409545" y="1118171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144780</xdr:rowOff>
    </xdr:from>
    <xdr:to xmlns:xdr="http://schemas.openxmlformats.org/drawingml/2006/spreadsheetDrawing">
      <xdr:col>81</xdr:col>
      <xdr:colOff>133350</xdr:colOff>
      <xdr:row>66</xdr:row>
      <xdr:rowOff>144780</xdr:rowOff>
    </xdr:to>
    <xdr:cxnSp macro="">
      <xdr:nvCxnSpPr>
        <xdr:cNvPr id="317" name="直線コネクタ 316"/>
        <xdr:cNvCxnSpPr/>
      </xdr:nvCxnSpPr>
      <xdr:spPr>
        <a:xfrm>
          <a:off x="15252700" y="1120902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58</xdr:row>
      <xdr:rowOff>15240</xdr:rowOff>
    </xdr:from>
    <xdr:ext cx="755015" cy="246380"/>
    <xdr:sp macro="" textlink="">
      <xdr:nvSpPr>
        <xdr:cNvPr id="318" name="定員管理の状況最大値テキスト"/>
        <xdr:cNvSpPr txBox="1"/>
      </xdr:nvSpPr>
      <xdr:spPr>
        <a:xfrm>
          <a:off x="15409545" y="973836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59</xdr:row>
      <xdr:rowOff>97790</xdr:rowOff>
    </xdr:from>
    <xdr:to xmlns:xdr="http://schemas.openxmlformats.org/drawingml/2006/spreadsheetDrawing">
      <xdr:col>81</xdr:col>
      <xdr:colOff>133350</xdr:colOff>
      <xdr:row>59</xdr:row>
      <xdr:rowOff>97790</xdr:rowOff>
    </xdr:to>
    <xdr:cxnSp macro="">
      <xdr:nvCxnSpPr>
        <xdr:cNvPr id="319" name="直線コネクタ 318"/>
        <xdr:cNvCxnSpPr/>
      </xdr:nvCxnSpPr>
      <xdr:spPr>
        <a:xfrm>
          <a:off x="15252700" y="99885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62</xdr:row>
      <xdr:rowOff>67310</xdr:rowOff>
    </xdr:from>
    <xdr:to xmlns:xdr="http://schemas.openxmlformats.org/drawingml/2006/spreadsheetDrawing">
      <xdr:col>81</xdr:col>
      <xdr:colOff>44450</xdr:colOff>
      <xdr:row>62</xdr:row>
      <xdr:rowOff>73660</xdr:rowOff>
    </xdr:to>
    <xdr:cxnSp macro="">
      <xdr:nvCxnSpPr>
        <xdr:cNvPr id="320" name="直線コネクタ 319"/>
        <xdr:cNvCxnSpPr/>
      </xdr:nvCxnSpPr>
      <xdr:spPr>
        <a:xfrm flipV="1">
          <a:off x="14566265" y="10460990"/>
          <a:ext cx="75438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21590</xdr:rowOff>
    </xdr:from>
    <xdr:ext cx="755015" cy="252730"/>
    <xdr:sp macro="" textlink="">
      <xdr:nvSpPr>
        <xdr:cNvPr id="321" name="定員管理の状況平均値テキスト"/>
        <xdr:cNvSpPr txBox="1"/>
      </xdr:nvSpPr>
      <xdr:spPr>
        <a:xfrm>
          <a:off x="15409545" y="10247630"/>
          <a:ext cx="755015"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62</xdr:row>
      <xdr:rowOff>5715</xdr:rowOff>
    </xdr:from>
    <xdr:to xmlns:xdr="http://schemas.openxmlformats.org/drawingml/2006/spreadsheetDrawing">
      <xdr:col>81</xdr:col>
      <xdr:colOff>95250</xdr:colOff>
      <xdr:row>62</xdr:row>
      <xdr:rowOff>105410</xdr:rowOff>
    </xdr:to>
    <xdr:sp macro="" textlink="">
      <xdr:nvSpPr>
        <xdr:cNvPr id="322" name="フローチャート: 判断 321"/>
        <xdr:cNvSpPr/>
      </xdr:nvSpPr>
      <xdr:spPr>
        <a:xfrm>
          <a:off x="15276195" y="1039939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62</xdr:row>
      <xdr:rowOff>73660</xdr:rowOff>
    </xdr:from>
    <xdr:to xmlns:xdr="http://schemas.openxmlformats.org/drawingml/2006/spreadsheetDrawing">
      <xdr:col>77</xdr:col>
      <xdr:colOff>44450</xdr:colOff>
      <xdr:row>62</xdr:row>
      <xdr:rowOff>78740</xdr:rowOff>
    </xdr:to>
    <xdr:cxnSp macro="">
      <xdr:nvCxnSpPr>
        <xdr:cNvPr id="323" name="直線コネクタ 322"/>
        <xdr:cNvCxnSpPr/>
      </xdr:nvCxnSpPr>
      <xdr:spPr>
        <a:xfrm flipV="1">
          <a:off x="13767435" y="10467340"/>
          <a:ext cx="79883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62</xdr:row>
      <xdr:rowOff>31750</xdr:rowOff>
    </xdr:from>
    <xdr:to xmlns:xdr="http://schemas.openxmlformats.org/drawingml/2006/spreadsheetDrawing">
      <xdr:col>77</xdr:col>
      <xdr:colOff>95250</xdr:colOff>
      <xdr:row>62</xdr:row>
      <xdr:rowOff>130810</xdr:rowOff>
    </xdr:to>
    <xdr:sp macro="" textlink="">
      <xdr:nvSpPr>
        <xdr:cNvPr id="324" name="フローチャート: 判断 323"/>
        <xdr:cNvSpPr/>
      </xdr:nvSpPr>
      <xdr:spPr>
        <a:xfrm>
          <a:off x="14521815" y="1042543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62</xdr:row>
      <xdr:rowOff>116205</xdr:rowOff>
    </xdr:from>
    <xdr:ext cx="736600" cy="253365"/>
    <xdr:sp macro="" textlink="">
      <xdr:nvSpPr>
        <xdr:cNvPr id="325" name="テキスト ボックス 324"/>
        <xdr:cNvSpPr txBox="1"/>
      </xdr:nvSpPr>
      <xdr:spPr>
        <a:xfrm>
          <a:off x="14227175" y="1050988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62</xdr:row>
      <xdr:rowOff>69850</xdr:rowOff>
    </xdr:from>
    <xdr:to xmlns:xdr="http://schemas.openxmlformats.org/drawingml/2006/spreadsheetDrawing">
      <xdr:col>72</xdr:col>
      <xdr:colOff>188595</xdr:colOff>
      <xdr:row>62</xdr:row>
      <xdr:rowOff>78740</xdr:rowOff>
    </xdr:to>
    <xdr:cxnSp macro="">
      <xdr:nvCxnSpPr>
        <xdr:cNvPr id="326" name="直線コネクタ 325"/>
        <xdr:cNvCxnSpPr/>
      </xdr:nvCxnSpPr>
      <xdr:spPr>
        <a:xfrm>
          <a:off x="12976860" y="10463530"/>
          <a:ext cx="790575"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163830</xdr:rowOff>
    </xdr:from>
    <xdr:to xmlns:xdr="http://schemas.openxmlformats.org/drawingml/2006/spreadsheetDrawing">
      <xdr:col>73</xdr:col>
      <xdr:colOff>44450</xdr:colOff>
      <xdr:row>62</xdr:row>
      <xdr:rowOff>95250</xdr:rowOff>
    </xdr:to>
    <xdr:sp macro="" textlink="">
      <xdr:nvSpPr>
        <xdr:cNvPr id="327" name="フローチャート: 判断 326"/>
        <xdr:cNvSpPr/>
      </xdr:nvSpPr>
      <xdr:spPr>
        <a:xfrm>
          <a:off x="13731240" y="1038987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106045</xdr:rowOff>
    </xdr:from>
    <xdr:ext cx="755015" cy="246380"/>
    <xdr:sp macro="" textlink="">
      <xdr:nvSpPr>
        <xdr:cNvPr id="328" name="テキスト ボックス 327"/>
        <xdr:cNvSpPr txBox="1"/>
      </xdr:nvSpPr>
      <xdr:spPr>
        <a:xfrm>
          <a:off x="13421995" y="1016444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62</xdr:row>
      <xdr:rowOff>67310</xdr:rowOff>
    </xdr:from>
    <xdr:to xmlns:xdr="http://schemas.openxmlformats.org/drawingml/2006/spreadsheetDrawing">
      <xdr:col>68</xdr:col>
      <xdr:colOff>152400</xdr:colOff>
      <xdr:row>62</xdr:row>
      <xdr:rowOff>69850</xdr:rowOff>
    </xdr:to>
    <xdr:cxnSp macro="">
      <xdr:nvCxnSpPr>
        <xdr:cNvPr id="329" name="直線コネクタ 328"/>
        <xdr:cNvCxnSpPr/>
      </xdr:nvCxnSpPr>
      <xdr:spPr>
        <a:xfrm>
          <a:off x="12171680" y="10460990"/>
          <a:ext cx="80518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166370</xdr:rowOff>
    </xdr:from>
    <xdr:to xmlns:xdr="http://schemas.openxmlformats.org/drawingml/2006/spreadsheetDrawing">
      <xdr:col>68</xdr:col>
      <xdr:colOff>188595</xdr:colOff>
      <xdr:row>62</xdr:row>
      <xdr:rowOff>97790</xdr:rowOff>
    </xdr:to>
    <xdr:sp macro="" textlink="">
      <xdr:nvSpPr>
        <xdr:cNvPr id="330" name="フローチャート: 判断 329"/>
        <xdr:cNvSpPr/>
      </xdr:nvSpPr>
      <xdr:spPr>
        <a:xfrm>
          <a:off x="12926060" y="1039241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60</xdr:row>
      <xdr:rowOff>107950</xdr:rowOff>
    </xdr:from>
    <xdr:ext cx="762000" cy="246380"/>
    <xdr:sp macro="" textlink="">
      <xdr:nvSpPr>
        <xdr:cNvPr id="331" name="テキスト ボックス 330"/>
        <xdr:cNvSpPr txBox="1"/>
      </xdr:nvSpPr>
      <xdr:spPr>
        <a:xfrm>
          <a:off x="12635865" y="10166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62</xdr:row>
      <xdr:rowOff>12700</xdr:rowOff>
    </xdr:from>
    <xdr:to xmlns:xdr="http://schemas.openxmlformats.org/drawingml/2006/spreadsheetDrawing">
      <xdr:col>64</xdr:col>
      <xdr:colOff>152400</xdr:colOff>
      <xdr:row>62</xdr:row>
      <xdr:rowOff>111760</xdr:rowOff>
    </xdr:to>
    <xdr:sp macro="" textlink="">
      <xdr:nvSpPr>
        <xdr:cNvPr id="332" name="フローチャート: 判断 331"/>
        <xdr:cNvSpPr/>
      </xdr:nvSpPr>
      <xdr:spPr>
        <a:xfrm>
          <a:off x="12120880" y="10406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121920</xdr:rowOff>
    </xdr:from>
    <xdr:ext cx="762000" cy="246380"/>
    <xdr:sp macro="" textlink="">
      <xdr:nvSpPr>
        <xdr:cNvPr id="333" name="テキスト ボックス 332"/>
        <xdr:cNvSpPr txBox="1"/>
      </xdr:nvSpPr>
      <xdr:spPr>
        <a:xfrm>
          <a:off x="11832590" y="1018032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165100</xdr:rowOff>
    </xdr:from>
    <xdr:ext cx="762000" cy="246380"/>
    <xdr:sp macro="" textlink="">
      <xdr:nvSpPr>
        <xdr:cNvPr id="334" name="テキスト ボックス 333"/>
        <xdr:cNvSpPr txBox="1"/>
      </xdr:nvSpPr>
      <xdr:spPr>
        <a:xfrm>
          <a:off x="1512570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165100</xdr:rowOff>
    </xdr:from>
    <xdr:ext cx="762000" cy="246380"/>
    <xdr:sp macro="" textlink="">
      <xdr:nvSpPr>
        <xdr:cNvPr id="335" name="テキスト ボックス 334"/>
        <xdr:cNvSpPr txBox="1"/>
      </xdr:nvSpPr>
      <xdr:spPr>
        <a:xfrm>
          <a:off x="1437132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69</xdr:row>
      <xdr:rowOff>165100</xdr:rowOff>
    </xdr:from>
    <xdr:ext cx="762000" cy="246380"/>
    <xdr:sp macro="" textlink="">
      <xdr:nvSpPr>
        <xdr:cNvPr id="336" name="テキスト ボックス 335"/>
        <xdr:cNvSpPr txBox="1"/>
      </xdr:nvSpPr>
      <xdr:spPr>
        <a:xfrm>
          <a:off x="13578840"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165100</xdr:rowOff>
    </xdr:from>
    <xdr:ext cx="755015" cy="246380"/>
    <xdr:sp macro="" textlink="">
      <xdr:nvSpPr>
        <xdr:cNvPr id="337" name="テキスト ボックス 336"/>
        <xdr:cNvSpPr txBox="1"/>
      </xdr:nvSpPr>
      <xdr:spPr>
        <a:xfrm>
          <a:off x="12781915" y="1173226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165100</xdr:rowOff>
    </xdr:from>
    <xdr:ext cx="762000" cy="246380"/>
    <xdr:sp macro="" textlink="">
      <xdr:nvSpPr>
        <xdr:cNvPr id="338" name="テキスト ボックス 337"/>
        <xdr:cNvSpPr txBox="1"/>
      </xdr:nvSpPr>
      <xdr:spPr>
        <a:xfrm>
          <a:off x="11976735" y="117322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62</xdr:row>
      <xdr:rowOff>17145</xdr:rowOff>
    </xdr:from>
    <xdr:to xmlns:xdr="http://schemas.openxmlformats.org/drawingml/2006/spreadsheetDrawing">
      <xdr:col>81</xdr:col>
      <xdr:colOff>95250</xdr:colOff>
      <xdr:row>62</xdr:row>
      <xdr:rowOff>116840</xdr:rowOff>
    </xdr:to>
    <xdr:sp macro="" textlink="">
      <xdr:nvSpPr>
        <xdr:cNvPr id="339" name="楕円 338"/>
        <xdr:cNvSpPr/>
      </xdr:nvSpPr>
      <xdr:spPr>
        <a:xfrm>
          <a:off x="15276195" y="104108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61</xdr:row>
      <xdr:rowOff>157480</xdr:rowOff>
    </xdr:from>
    <xdr:ext cx="755015" cy="253365"/>
    <xdr:sp macro="" textlink="">
      <xdr:nvSpPr>
        <xdr:cNvPr id="340" name="定員管理の状況該当値テキスト"/>
        <xdr:cNvSpPr txBox="1"/>
      </xdr:nvSpPr>
      <xdr:spPr>
        <a:xfrm>
          <a:off x="15409545" y="1038352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62</xdr:row>
      <xdr:rowOff>24130</xdr:rowOff>
    </xdr:from>
    <xdr:to xmlns:xdr="http://schemas.openxmlformats.org/drawingml/2006/spreadsheetDrawing">
      <xdr:col>77</xdr:col>
      <xdr:colOff>95250</xdr:colOff>
      <xdr:row>62</xdr:row>
      <xdr:rowOff>123825</xdr:rowOff>
    </xdr:to>
    <xdr:sp macro="" textlink="">
      <xdr:nvSpPr>
        <xdr:cNvPr id="341" name="楕円 340"/>
        <xdr:cNvSpPr/>
      </xdr:nvSpPr>
      <xdr:spPr>
        <a:xfrm>
          <a:off x="14521815" y="1041781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133350</xdr:rowOff>
    </xdr:from>
    <xdr:ext cx="736600" cy="252730"/>
    <xdr:sp macro="" textlink="">
      <xdr:nvSpPr>
        <xdr:cNvPr id="342" name="テキスト ボックス 341"/>
        <xdr:cNvSpPr txBox="1"/>
      </xdr:nvSpPr>
      <xdr:spPr>
        <a:xfrm>
          <a:off x="14227175" y="1019175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62</xdr:row>
      <xdr:rowOff>29210</xdr:rowOff>
    </xdr:from>
    <xdr:to xmlns:xdr="http://schemas.openxmlformats.org/drawingml/2006/spreadsheetDrawing">
      <xdr:col>73</xdr:col>
      <xdr:colOff>44450</xdr:colOff>
      <xdr:row>62</xdr:row>
      <xdr:rowOff>128905</xdr:rowOff>
    </xdr:to>
    <xdr:sp macro="" textlink="">
      <xdr:nvSpPr>
        <xdr:cNvPr id="343" name="楕円 342"/>
        <xdr:cNvSpPr/>
      </xdr:nvSpPr>
      <xdr:spPr>
        <a:xfrm>
          <a:off x="13731240" y="10422890"/>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62</xdr:row>
      <xdr:rowOff>113665</xdr:rowOff>
    </xdr:from>
    <xdr:ext cx="755015" cy="253365"/>
    <xdr:sp macro="" textlink="">
      <xdr:nvSpPr>
        <xdr:cNvPr id="344" name="テキスト ボックス 343"/>
        <xdr:cNvSpPr txBox="1"/>
      </xdr:nvSpPr>
      <xdr:spPr>
        <a:xfrm>
          <a:off x="13421995" y="1050734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62</xdr:row>
      <xdr:rowOff>19685</xdr:rowOff>
    </xdr:from>
    <xdr:to xmlns:xdr="http://schemas.openxmlformats.org/drawingml/2006/spreadsheetDrawing">
      <xdr:col>68</xdr:col>
      <xdr:colOff>188595</xdr:colOff>
      <xdr:row>62</xdr:row>
      <xdr:rowOff>118745</xdr:rowOff>
    </xdr:to>
    <xdr:sp macro="" textlink="">
      <xdr:nvSpPr>
        <xdr:cNvPr id="345" name="楕円 344"/>
        <xdr:cNvSpPr/>
      </xdr:nvSpPr>
      <xdr:spPr>
        <a:xfrm>
          <a:off x="12926060" y="1041336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62</xdr:row>
      <xdr:rowOff>104775</xdr:rowOff>
    </xdr:from>
    <xdr:ext cx="762000" cy="246380"/>
    <xdr:sp macro="" textlink="">
      <xdr:nvSpPr>
        <xdr:cNvPr id="346" name="テキスト ボックス 345"/>
        <xdr:cNvSpPr txBox="1"/>
      </xdr:nvSpPr>
      <xdr:spPr>
        <a:xfrm>
          <a:off x="12635865" y="1049845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62</xdr:row>
      <xdr:rowOff>17145</xdr:rowOff>
    </xdr:from>
    <xdr:to xmlns:xdr="http://schemas.openxmlformats.org/drawingml/2006/spreadsheetDrawing">
      <xdr:col>64</xdr:col>
      <xdr:colOff>152400</xdr:colOff>
      <xdr:row>62</xdr:row>
      <xdr:rowOff>116840</xdr:rowOff>
    </xdr:to>
    <xdr:sp macro="" textlink="">
      <xdr:nvSpPr>
        <xdr:cNvPr id="347" name="楕円 346"/>
        <xdr:cNvSpPr/>
      </xdr:nvSpPr>
      <xdr:spPr>
        <a:xfrm>
          <a:off x="12120880" y="104108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62</xdr:row>
      <xdr:rowOff>101600</xdr:rowOff>
    </xdr:from>
    <xdr:ext cx="762000" cy="253365"/>
    <xdr:sp macro="" textlink="">
      <xdr:nvSpPr>
        <xdr:cNvPr id="348" name="テキスト ボックス 347"/>
        <xdr:cNvSpPr txBox="1"/>
      </xdr:nvSpPr>
      <xdr:spPr>
        <a:xfrm>
          <a:off x="11832590" y="104952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43180</xdr:rowOff>
    </xdr:from>
    <xdr:to xmlns:xdr="http://schemas.openxmlformats.org/drawingml/2006/spreadsheetDrawing">
      <xdr:col>85</xdr:col>
      <xdr:colOff>95250</xdr:colOff>
      <xdr:row>31</xdr:row>
      <xdr:rowOff>18415</xdr:rowOff>
    </xdr:to>
    <xdr:sp macro="" textlink="">
      <xdr:nvSpPr>
        <xdr:cNvPr id="349" name="正方形/長方形 348"/>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61595</xdr:rowOff>
    </xdr:from>
    <xdr:ext cx="1598930" cy="302260"/>
    <xdr:sp macro="" textlink="">
      <xdr:nvSpPr>
        <xdr:cNvPr id="350" name="テキスト ボックス 349"/>
        <xdr:cNvSpPr txBox="1"/>
      </xdr:nvSpPr>
      <xdr:spPr>
        <a:xfrm>
          <a:off x="12313285" y="5258435"/>
          <a:ext cx="159893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37465</xdr:rowOff>
    </xdr:from>
    <xdr:ext cx="1644015" cy="350520"/>
    <xdr:sp macro="" textlink="">
      <xdr:nvSpPr>
        <xdr:cNvPr id="351" name="テキスト ボックス 350"/>
        <xdr:cNvSpPr txBox="1"/>
      </xdr:nvSpPr>
      <xdr:spPr>
        <a:xfrm>
          <a:off x="13877925" y="5234305"/>
          <a:ext cx="1644015"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124460</xdr:rowOff>
    </xdr:from>
    <xdr:to xmlns:xdr="http://schemas.openxmlformats.org/drawingml/2006/spreadsheetDrawing">
      <xdr:col>93</xdr:col>
      <xdr:colOff>6350</xdr:colOff>
      <xdr:row>32</xdr:row>
      <xdr:rowOff>37465</xdr:rowOff>
    </xdr:to>
    <xdr:sp macro="" textlink="">
      <xdr:nvSpPr>
        <xdr:cNvPr id="352" name="正方形/長方形 351"/>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142875</xdr:rowOff>
    </xdr:from>
    <xdr:to xmlns:xdr="http://schemas.openxmlformats.org/drawingml/2006/spreadsheetDrawing">
      <xdr:col>93</xdr:col>
      <xdr:colOff>6350</xdr:colOff>
      <xdr:row>33</xdr:row>
      <xdr:rowOff>55880</xdr:rowOff>
    </xdr:to>
    <xdr:sp macro="" textlink="">
      <xdr:nvSpPr>
        <xdr:cNvPr id="353" name="正方形/長方形 352"/>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124460</xdr:rowOff>
    </xdr:from>
    <xdr:to xmlns:xdr="http://schemas.openxmlformats.org/drawingml/2006/spreadsheetDrawing">
      <xdr:col>99</xdr:col>
      <xdr:colOff>146050</xdr:colOff>
      <xdr:row>32</xdr:row>
      <xdr:rowOff>37465</xdr:rowOff>
    </xdr:to>
    <xdr:sp macro="" textlink="">
      <xdr:nvSpPr>
        <xdr:cNvPr id="354" name="正方形/長方形 353"/>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142875</xdr:rowOff>
    </xdr:from>
    <xdr:to xmlns:xdr="http://schemas.openxmlformats.org/drawingml/2006/spreadsheetDrawing">
      <xdr:col>99</xdr:col>
      <xdr:colOff>146050</xdr:colOff>
      <xdr:row>33</xdr:row>
      <xdr:rowOff>55880</xdr:rowOff>
    </xdr:to>
    <xdr:sp macro="" textlink="">
      <xdr:nvSpPr>
        <xdr:cNvPr id="355" name="正方形/長方形 354"/>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124460</xdr:rowOff>
    </xdr:from>
    <xdr:to xmlns:xdr="http://schemas.openxmlformats.org/drawingml/2006/spreadsheetDrawing">
      <xdr:col>106</xdr:col>
      <xdr:colOff>139700</xdr:colOff>
      <xdr:row>32</xdr:row>
      <xdr:rowOff>37465</xdr:rowOff>
    </xdr:to>
    <xdr:sp macro="" textlink="">
      <xdr:nvSpPr>
        <xdr:cNvPr id="356" name="正方形/長方形 355"/>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100</xdr:col>
      <xdr:colOff>127000</xdr:colOff>
      <xdr:row>31</xdr:row>
      <xdr:rowOff>142875</xdr:rowOff>
    </xdr:from>
    <xdr:to xmlns:xdr="http://schemas.openxmlformats.org/drawingml/2006/spreadsheetDrawing">
      <xdr:col>106</xdr:col>
      <xdr:colOff>139700</xdr:colOff>
      <xdr:row>33</xdr:row>
      <xdr:rowOff>55880</xdr:rowOff>
    </xdr:to>
    <xdr:sp macro="" textlink="">
      <xdr:nvSpPr>
        <xdr:cNvPr id="357" name="正方形/長方形 356"/>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58" name="正方形/長方形 357"/>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115</xdr:col>
      <xdr:colOff>31750</xdr:colOff>
      <xdr:row>47</xdr:row>
      <xdr:rowOff>130175</xdr:rowOff>
    </xdr:to>
    <xdr:sp macro="" textlink="">
      <xdr:nvSpPr>
        <xdr:cNvPr id="359" name="正方形/長方形 358"/>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104</xdr:col>
      <xdr:colOff>114300</xdr:colOff>
      <xdr:row>35</xdr:row>
      <xdr:rowOff>31115</xdr:rowOff>
    </xdr:to>
    <xdr:sp macro="" textlink="">
      <xdr:nvSpPr>
        <xdr:cNvPr id="360" name="正方形/長方形 359"/>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188595</xdr:colOff>
      <xdr:row>35</xdr:row>
      <xdr:rowOff>93345</xdr:rowOff>
    </xdr:from>
    <xdr:to xmlns:xdr="http://schemas.openxmlformats.org/drawingml/2006/spreadsheetDrawing">
      <xdr:col>114</xdr:col>
      <xdr:colOff>114300</xdr:colOff>
      <xdr:row>47</xdr:row>
      <xdr:rowOff>68580</xdr:rowOff>
    </xdr:to>
    <xdr:sp macro="" textlink="" fLocksText="0">
      <xdr:nvSpPr>
        <xdr:cNvPr id="361" name="テキスト ボックス 360"/>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rgbClr val="FF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実質公債費比率は、比率の分子である元利償還金が</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これまで取り組んできた市債発行の抑制</a:t>
          </a:r>
          <a:r>
            <a:rPr kumimoji="1" lang="ja-JP" altLang="en-US" sz="1300">
              <a:solidFill>
                <a:sysClr val="windowText" lastClr="000000"/>
              </a:solidFill>
              <a:effectLst/>
              <a:latin typeface="ＭＳ Ｐゴシック"/>
              <a:ea typeface="ＭＳ Ｐゴシック"/>
              <a:cs typeface="+mn-cs"/>
            </a:rPr>
            <a:t>等</a:t>
          </a:r>
          <a:r>
            <a:rPr kumimoji="1" lang="ja-JP" altLang="ja-JP" sz="1300">
              <a:solidFill>
                <a:sysClr val="windowText" lastClr="000000"/>
              </a:solidFill>
              <a:effectLst/>
              <a:latin typeface="ＭＳ Ｐゴシック"/>
              <a:ea typeface="ＭＳ Ｐゴシック"/>
              <a:cs typeface="+mn-cs"/>
            </a:rPr>
            <a:t>により、数値</a:t>
          </a:r>
          <a:r>
            <a:rPr kumimoji="1" lang="ja-JP" altLang="en-US" sz="1300">
              <a:solidFill>
                <a:sysClr val="windowText" lastClr="000000"/>
              </a:solidFill>
              <a:effectLst/>
              <a:latin typeface="ＭＳ Ｐゴシック"/>
              <a:ea typeface="ＭＳ Ｐゴシック"/>
              <a:cs typeface="+mn-cs"/>
            </a:rPr>
            <a:t>が</a:t>
          </a:r>
          <a:r>
            <a:rPr kumimoji="1" lang="ja-JP" altLang="ja-JP" sz="1300">
              <a:solidFill>
                <a:sysClr val="windowText" lastClr="000000"/>
              </a:solidFill>
              <a:effectLst/>
              <a:latin typeface="ＭＳ Ｐゴシック"/>
              <a:ea typeface="ＭＳ Ｐゴシック"/>
              <a:cs typeface="+mn-cs"/>
            </a:rPr>
            <a:t>ここ数年改善を続けており、全国、県、類似団体内の各平均を下回っている。</a:t>
          </a:r>
          <a:endParaRPr lang="ja-JP" altLang="ja-JP" sz="1300">
            <a:solidFill>
              <a:sysClr val="windowText" lastClr="000000"/>
            </a:solidFill>
            <a:effectLst/>
            <a:latin typeface="ＭＳ Ｐゴシック"/>
            <a:ea typeface="ＭＳ Ｐゴシック"/>
          </a:endParaRPr>
        </a:p>
        <a:p>
          <a:r>
            <a:rPr kumimoji="1" lang="ja-JP" altLang="en-US" sz="1300">
              <a:solidFill>
                <a:sysClr val="windowText" lastClr="000000"/>
              </a:solidFill>
              <a:effectLst/>
              <a:latin typeface="ＭＳ Ｐゴシック"/>
              <a:ea typeface="ＭＳ Ｐゴシック"/>
              <a:cs typeface="+mn-cs"/>
            </a:rPr>
            <a:t>　しかし</a:t>
          </a:r>
          <a:r>
            <a:rPr kumimoji="1" lang="ja-JP" altLang="ja-JP" sz="1300">
              <a:solidFill>
                <a:sysClr val="windowText" lastClr="000000"/>
              </a:solidFill>
              <a:effectLst/>
              <a:latin typeface="ＭＳ Ｐゴシック"/>
              <a:ea typeface="ＭＳ Ｐゴシック"/>
              <a:cs typeface="+mn-cs"/>
            </a:rPr>
            <a:t>今後</a:t>
          </a:r>
          <a:r>
            <a:rPr kumimoji="1" lang="ja-JP" altLang="en-US" sz="1300">
              <a:solidFill>
                <a:sysClr val="windowText" lastClr="000000"/>
              </a:solidFill>
              <a:effectLst/>
              <a:latin typeface="ＭＳ Ｐゴシック"/>
              <a:ea typeface="ＭＳ Ｐゴシック"/>
              <a:cs typeface="+mn-cs"/>
            </a:rPr>
            <a:t>も</a:t>
          </a:r>
          <a:r>
            <a:rPr kumimoji="1" lang="ja-JP" altLang="ja-JP" sz="1300">
              <a:solidFill>
                <a:sysClr val="windowText" lastClr="000000"/>
              </a:solidFill>
              <a:effectLst/>
              <a:latin typeface="ＭＳ Ｐゴシック"/>
              <a:ea typeface="ＭＳ Ｐゴシック"/>
              <a:cs typeface="+mn-cs"/>
            </a:rPr>
            <a:t>、大型事業や公共施設の老朽化に伴う改修工事による市債発行を予定しており、市債償還額の増加が見込まれるため、地方公営企業会計を含めた市全体の適正な市債管理に努め、この比率の維持に努める。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99060</xdr:rowOff>
    </xdr:from>
    <xdr:ext cx="291465" cy="219710"/>
    <xdr:sp macro="" textlink="">
      <xdr:nvSpPr>
        <xdr:cNvPr id="362" name="テキスト ボックス 361"/>
        <xdr:cNvSpPr txBox="1"/>
      </xdr:nvSpPr>
      <xdr:spPr>
        <a:xfrm>
          <a:off x="11510645" y="5463540"/>
          <a:ext cx="29146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130175</xdr:rowOff>
    </xdr:from>
    <xdr:to xmlns:xdr="http://schemas.openxmlformats.org/drawingml/2006/spreadsheetDrawing">
      <xdr:col>85</xdr:col>
      <xdr:colOff>95250</xdr:colOff>
      <xdr:row>47</xdr:row>
      <xdr:rowOff>130175</xdr:rowOff>
    </xdr:to>
    <xdr:cxnSp macro="">
      <xdr:nvCxnSpPr>
        <xdr:cNvPr id="363" name="直線コネクタ 362"/>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159385</xdr:rowOff>
    </xdr:from>
    <xdr:ext cx="755015" cy="246380"/>
    <xdr:sp macro="" textlink="">
      <xdr:nvSpPr>
        <xdr:cNvPr id="364" name="テキスト ボックス 363"/>
        <xdr:cNvSpPr txBox="1"/>
      </xdr:nvSpPr>
      <xdr:spPr>
        <a:xfrm>
          <a:off x="10870565" y="787082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128905</xdr:rowOff>
    </xdr:from>
    <xdr:to xmlns:xdr="http://schemas.openxmlformats.org/drawingml/2006/spreadsheetDrawing">
      <xdr:col>85</xdr:col>
      <xdr:colOff>95250</xdr:colOff>
      <xdr:row>45</xdr:row>
      <xdr:rowOff>128905</xdr:rowOff>
    </xdr:to>
    <xdr:cxnSp macro="">
      <xdr:nvCxnSpPr>
        <xdr:cNvPr id="365" name="直線コネクタ 364"/>
        <xdr:cNvCxnSpPr/>
      </xdr:nvCxnSpPr>
      <xdr:spPr>
        <a:xfrm>
          <a:off x="1154874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156845</xdr:rowOff>
    </xdr:from>
    <xdr:ext cx="755015" cy="253365"/>
    <xdr:sp macro="" textlink="">
      <xdr:nvSpPr>
        <xdr:cNvPr id="366" name="テキスト ボックス 365"/>
        <xdr:cNvSpPr txBox="1"/>
      </xdr:nvSpPr>
      <xdr:spPr>
        <a:xfrm>
          <a:off x="10870565" y="753300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127000</xdr:rowOff>
    </xdr:from>
    <xdr:to xmlns:xdr="http://schemas.openxmlformats.org/drawingml/2006/spreadsheetDrawing">
      <xdr:col>85</xdr:col>
      <xdr:colOff>95250</xdr:colOff>
      <xdr:row>43</xdr:row>
      <xdr:rowOff>127000</xdr:rowOff>
    </xdr:to>
    <xdr:cxnSp macro="">
      <xdr:nvCxnSpPr>
        <xdr:cNvPr id="367" name="直線コネクタ 366"/>
        <xdr:cNvCxnSpPr/>
      </xdr:nvCxnSpPr>
      <xdr:spPr>
        <a:xfrm>
          <a:off x="1154874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154940</xdr:rowOff>
    </xdr:from>
    <xdr:ext cx="755015" cy="253365"/>
    <xdr:sp macro="" textlink="">
      <xdr:nvSpPr>
        <xdr:cNvPr id="368" name="テキスト ボックス 367"/>
        <xdr:cNvSpPr txBox="1"/>
      </xdr:nvSpPr>
      <xdr:spPr>
        <a:xfrm>
          <a:off x="10870565" y="719582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125095</xdr:rowOff>
    </xdr:from>
    <xdr:to xmlns:xdr="http://schemas.openxmlformats.org/drawingml/2006/spreadsheetDrawing">
      <xdr:col>85</xdr:col>
      <xdr:colOff>95250</xdr:colOff>
      <xdr:row>41</xdr:row>
      <xdr:rowOff>125095</xdr:rowOff>
    </xdr:to>
    <xdr:cxnSp macro="">
      <xdr:nvCxnSpPr>
        <xdr:cNvPr id="369" name="直線コネクタ 368"/>
        <xdr:cNvCxnSpPr/>
      </xdr:nvCxnSpPr>
      <xdr:spPr>
        <a:xfrm>
          <a:off x="1154874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153035</xdr:rowOff>
    </xdr:from>
    <xdr:ext cx="755015" cy="253365"/>
    <xdr:sp macro="" textlink="">
      <xdr:nvSpPr>
        <xdr:cNvPr id="370" name="テキスト ボックス 369"/>
        <xdr:cNvSpPr txBox="1"/>
      </xdr:nvSpPr>
      <xdr:spPr>
        <a:xfrm>
          <a:off x="10870565" y="685863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123825</xdr:rowOff>
    </xdr:from>
    <xdr:to xmlns:xdr="http://schemas.openxmlformats.org/drawingml/2006/spreadsheetDrawing">
      <xdr:col>85</xdr:col>
      <xdr:colOff>95250</xdr:colOff>
      <xdr:row>39</xdr:row>
      <xdr:rowOff>123825</xdr:rowOff>
    </xdr:to>
    <xdr:cxnSp macro="">
      <xdr:nvCxnSpPr>
        <xdr:cNvPr id="371" name="直線コネクタ 370"/>
        <xdr:cNvCxnSpPr/>
      </xdr:nvCxnSpPr>
      <xdr:spPr>
        <a:xfrm>
          <a:off x="1154874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151765</xdr:rowOff>
    </xdr:from>
    <xdr:ext cx="755015" cy="253365"/>
    <xdr:sp macro="" textlink="">
      <xdr:nvSpPr>
        <xdr:cNvPr id="372" name="テキスト ボックス 371"/>
        <xdr:cNvSpPr txBox="1"/>
      </xdr:nvSpPr>
      <xdr:spPr>
        <a:xfrm>
          <a:off x="10870565" y="652208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121920</xdr:rowOff>
    </xdr:from>
    <xdr:to xmlns:xdr="http://schemas.openxmlformats.org/drawingml/2006/spreadsheetDrawing">
      <xdr:col>85</xdr:col>
      <xdr:colOff>95250</xdr:colOff>
      <xdr:row>37</xdr:row>
      <xdr:rowOff>121920</xdr:rowOff>
    </xdr:to>
    <xdr:cxnSp macro="">
      <xdr:nvCxnSpPr>
        <xdr:cNvPr id="373" name="直線コネクタ 372"/>
        <xdr:cNvCxnSpPr/>
      </xdr:nvCxnSpPr>
      <xdr:spPr>
        <a:xfrm>
          <a:off x="1154874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150495</xdr:rowOff>
    </xdr:from>
    <xdr:ext cx="755015" cy="253365"/>
    <xdr:sp macro="" textlink="">
      <xdr:nvSpPr>
        <xdr:cNvPr id="374" name="テキスト ボックス 373"/>
        <xdr:cNvSpPr txBox="1"/>
      </xdr:nvSpPr>
      <xdr:spPr>
        <a:xfrm>
          <a:off x="10870565" y="618553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119380</xdr:rowOff>
    </xdr:from>
    <xdr:to xmlns:xdr="http://schemas.openxmlformats.org/drawingml/2006/spreadsheetDrawing">
      <xdr:col>85</xdr:col>
      <xdr:colOff>95250</xdr:colOff>
      <xdr:row>35</xdr:row>
      <xdr:rowOff>119380</xdr:rowOff>
    </xdr:to>
    <xdr:cxnSp macro="">
      <xdr:nvCxnSpPr>
        <xdr:cNvPr id="375" name="直線コネクタ 374"/>
        <xdr:cNvCxnSpPr/>
      </xdr:nvCxnSpPr>
      <xdr:spPr>
        <a:xfrm>
          <a:off x="1154874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34</xdr:row>
      <xdr:rowOff>148590</xdr:rowOff>
    </xdr:from>
    <xdr:ext cx="755015" cy="246380"/>
    <xdr:sp macro="" textlink="">
      <xdr:nvSpPr>
        <xdr:cNvPr id="376" name="テキスト ボックス 375"/>
        <xdr:cNvSpPr txBox="1"/>
      </xdr:nvSpPr>
      <xdr:spPr>
        <a:xfrm>
          <a:off x="10870565" y="584835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33</xdr:row>
      <xdr:rowOff>117475</xdr:rowOff>
    </xdr:to>
    <xdr:cxnSp macro="">
      <xdr:nvCxnSpPr>
        <xdr:cNvPr id="377" name="直線コネクタ 376"/>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78" name="公債費負担の状況グラフ枠"/>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35</xdr:row>
      <xdr:rowOff>108585</xdr:rowOff>
    </xdr:from>
    <xdr:to xmlns:xdr="http://schemas.openxmlformats.org/drawingml/2006/spreadsheetDrawing">
      <xdr:col>81</xdr:col>
      <xdr:colOff>44450</xdr:colOff>
      <xdr:row>44</xdr:row>
      <xdr:rowOff>60325</xdr:rowOff>
    </xdr:to>
    <xdr:cxnSp macro="">
      <xdr:nvCxnSpPr>
        <xdr:cNvPr id="379" name="直線コネクタ 378"/>
        <xdr:cNvCxnSpPr/>
      </xdr:nvCxnSpPr>
      <xdr:spPr>
        <a:xfrm flipV="1">
          <a:off x="15320645" y="5975985"/>
          <a:ext cx="0" cy="14605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33020</xdr:rowOff>
    </xdr:from>
    <xdr:ext cx="755015" cy="245745"/>
    <xdr:sp macro="" textlink="">
      <xdr:nvSpPr>
        <xdr:cNvPr id="380" name="公債費負担の状況最小値テキスト"/>
        <xdr:cNvSpPr txBox="1"/>
      </xdr:nvSpPr>
      <xdr:spPr>
        <a:xfrm>
          <a:off x="15409545" y="7409180"/>
          <a:ext cx="75501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60325</xdr:rowOff>
    </xdr:from>
    <xdr:to xmlns:xdr="http://schemas.openxmlformats.org/drawingml/2006/spreadsheetDrawing">
      <xdr:col>81</xdr:col>
      <xdr:colOff>133350</xdr:colOff>
      <xdr:row>44</xdr:row>
      <xdr:rowOff>60325</xdr:rowOff>
    </xdr:to>
    <xdr:cxnSp macro="">
      <xdr:nvCxnSpPr>
        <xdr:cNvPr id="381" name="直線コネクタ 380"/>
        <xdr:cNvCxnSpPr/>
      </xdr:nvCxnSpPr>
      <xdr:spPr>
        <a:xfrm>
          <a:off x="15252700" y="74364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34</xdr:row>
      <xdr:rowOff>25400</xdr:rowOff>
    </xdr:from>
    <xdr:ext cx="755015" cy="253365"/>
    <xdr:sp macro="" textlink="">
      <xdr:nvSpPr>
        <xdr:cNvPr id="382" name="公債費負担の状況最大値テキスト"/>
        <xdr:cNvSpPr txBox="1"/>
      </xdr:nvSpPr>
      <xdr:spPr>
        <a:xfrm>
          <a:off x="15409545" y="572516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35</xdr:row>
      <xdr:rowOff>108585</xdr:rowOff>
    </xdr:from>
    <xdr:to xmlns:xdr="http://schemas.openxmlformats.org/drawingml/2006/spreadsheetDrawing">
      <xdr:col>81</xdr:col>
      <xdr:colOff>133350</xdr:colOff>
      <xdr:row>35</xdr:row>
      <xdr:rowOff>108585</xdr:rowOff>
    </xdr:to>
    <xdr:cxnSp macro="">
      <xdr:nvCxnSpPr>
        <xdr:cNvPr id="383" name="直線コネクタ 382"/>
        <xdr:cNvCxnSpPr/>
      </xdr:nvCxnSpPr>
      <xdr:spPr>
        <a:xfrm>
          <a:off x="15252700" y="59759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37</xdr:row>
      <xdr:rowOff>31750</xdr:rowOff>
    </xdr:from>
    <xdr:to xmlns:xdr="http://schemas.openxmlformats.org/drawingml/2006/spreadsheetDrawing">
      <xdr:col>81</xdr:col>
      <xdr:colOff>44450</xdr:colOff>
      <xdr:row>37</xdr:row>
      <xdr:rowOff>53975</xdr:rowOff>
    </xdr:to>
    <xdr:cxnSp macro="">
      <xdr:nvCxnSpPr>
        <xdr:cNvPr id="384" name="直線コネクタ 383"/>
        <xdr:cNvCxnSpPr/>
      </xdr:nvCxnSpPr>
      <xdr:spPr>
        <a:xfrm flipV="1">
          <a:off x="14566265" y="6234430"/>
          <a:ext cx="75438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38</xdr:row>
      <xdr:rowOff>124460</xdr:rowOff>
    </xdr:from>
    <xdr:ext cx="755015" cy="246380"/>
    <xdr:sp macro="" textlink="">
      <xdr:nvSpPr>
        <xdr:cNvPr id="385" name="公債費負担の状況平均値テキスト"/>
        <xdr:cNvSpPr txBox="1"/>
      </xdr:nvSpPr>
      <xdr:spPr>
        <a:xfrm>
          <a:off x="15409545" y="6494780"/>
          <a:ext cx="75501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38</xdr:row>
      <xdr:rowOff>151130</xdr:rowOff>
    </xdr:from>
    <xdr:to xmlns:xdr="http://schemas.openxmlformats.org/drawingml/2006/spreadsheetDrawing">
      <xdr:col>81</xdr:col>
      <xdr:colOff>95250</xdr:colOff>
      <xdr:row>39</xdr:row>
      <xdr:rowOff>83185</xdr:rowOff>
    </xdr:to>
    <xdr:sp macro="" textlink="">
      <xdr:nvSpPr>
        <xdr:cNvPr id="386" name="フローチャート: 判断 385"/>
        <xdr:cNvSpPr/>
      </xdr:nvSpPr>
      <xdr:spPr>
        <a:xfrm>
          <a:off x="15276195" y="65214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37</xdr:row>
      <xdr:rowOff>53975</xdr:rowOff>
    </xdr:from>
    <xdr:to xmlns:xdr="http://schemas.openxmlformats.org/drawingml/2006/spreadsheetDrawing">
      <xdr:col>77</xdr:col>
      <xdr:colOff>44450</xdr:colOff>
      <xdr:row>37</xdr:row>
      <xdr:rowOff>99060</xdr:rowOff>
    </xdr:to>
    <xdr:cxnSp macro="">
      <xdr:nvCxnSpPr>
        <xdr:cNvPr id="387" name="直線コネクタ 386"/>
        <xdr:cNvCxnSpPr/>
      </xdr:nvCxnSpPr>
      <xdr:spPr>
        <a:xfrm flipV="1">
          <a:off x="13767435" y="6256655"/>
          <a:ext cx="79883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38</xdr:row>
      <xdr:rowOff>140335</xdr:rowOff>
    </xdr:from>
    <xdr:to xmlns:xdr="http://schemas.openxmlformats.org/drawingml/2006/spreadsheetDrawing">
      <xdr:col>77</xdr:col>
      <xdr:colOff>95250</xdr:colOff>
      <xdr:row>39</xdr:row>
      <xdr:rowOff>72390</xdr:rowOff>
    </xdr:to>
    <xdr:sp macro="" textlink="">
      <xdr:nvSpPr>
        <xdr:cNvPr id="388" name="フローチャート: 判断 387"/>
        <xdr:cNvSpPr/>
      </xdr:nvSpPr>
      <xdr:spPr>
        <a:xfrm>
          <a:off x="14521815" y="651065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57150</xdr:rowOff>
    </xdr:from>
    <xdr:ext cx="736600" cy="253365"/>
    <xdr:sp macro="" textlink="">
      <xdr:nvSpPr>
        <xdr:cNvPr id="389" name="テキスト ボックス 388"/>
        <xdr:cNvSpPr txBox="1"/>
      </xdr:nvSpPr>
      <xdr:spPr>
        <a:xfrm>
          <a:off x="14227175" y="659511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37</xdr:row>
      <xdr:rowOff>99060</xdr:rowOff>
    </xdr:from>
    <xdr:to xmlns:xdr="http://schemas.openxmlformats.org/drawingml/2006/spreadsheetDrawing">
      <xdr:col>72</xdr:col>
      <xdr:colOff>188595</xdr:colOff>
      <xdr:row>37</xdr:row>
      <xdr:rowOff>144145</xdr:rowOff>
    </xdr:to>
    <xdr:cxnSp macro="">
      <xdr:nvCxnSpPr>
        <xdr:cNvPr id="390" name="直線コネクタ 389"/>
        <xdr:cNvCxnSpPr/>
      </xdr:nvCxnSpPr>
      <xdr:spPr>
        <a:xfrm flipV="1">
          <a:off x="12976860" y="6301740"/>
          <a:ext cx="790575"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38</xdr:row>
      <xdr:rowOff>128905</xdr:rowOff>
    </xdr:from>
    <xdr:to xmlns:xdr="http://schemas.openxmlformats.org/drawingml/2006/spreadsheetDrawing">
      <xdr:col>73</xdr:col>
      <xdr:colOff>44450</xdr:colOff>
      <xdr:row>39</xdr:row>
      <xdr:rowOff>60960</xdr:rowOff>
    </xdr:to>
    <xdr:sp macro="" textlink="">
      <xdr:nvSpPr>
        <xdr:cNvPr id="391" name="フローチャート: 判断 390"/>
        <xdr:cNvSpPr/>
      </xdr:nvSpPr>
      <xdr:spPr>
        <a:xfrm>
          <a:off x="13731240" y="649922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45720</xdr:rowOff>
    </xdr:from>
    <xdr:ext cx="755015" cy="253365"/>
    <xdr:sp macro="" textlink="">
      <xdr:nvSpPr>
        <xdr:cNvPr id="392" name="テキスト ボックス 391"/>
        <xdr:cNvSpPr txBox="1"/>
      </xdr:nvSpPr>
      <xdr:spPr>
        <a:xfrm>
          <a:off x="13421995" y="658368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37</xdr:row>
      <xdr:rowOff>144145</xdr:rowOff>
    </xdr:from>
    <xdr:to xmlns:xdr="http://schemas.openxmlformats.org/drawingml/2006/spreadsheetDrawing">
      <xdr:col>68</xdr:col>
      <xdr:colOff>152400</xdr:colOff>
      <xdr:row>38</xdr:row>
      <xdr:rowOff>77470</xdr:rowOff>
    </xdr:to>
    <xdr:cxnSp macro="">
      <xdr:nvCxnSpPr>
        <xdr:cNvPr id="393" name="直線コネクタ 392"/>
        <xdr:cNvCxnSpPr/>
      </xdr:nvCxnSpPr>
      <xdr:spPr>
        <a:xfrm flipV="1">
          <a:off x="12171680" y="6346825"/>
          <a:ext cx="80518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38</xdr:row>
      <xdr:rowOff>162560</xdr:rowOff>
    </xdr:from>
    <xdr:to xmlns:xdr="http://schemas.openxmlformats.org/drawingml/2006/spreadsheetDrawing">
      <xdr:col>68</xdr:col>
      <xdr:colOff>188595</xdr:colOff>
      <xdr:row>39</xdr:row>
      <xdr:rowOff>94615</xdr:rowOff>
    </xdr:to>
    <xdr:sp macro="" textlink="">
      <xdr:nvSpPr>
        <xdr:cNvPr id="394" name="フローチャート: 判断 393"/>
        <xdr:cNvSpPr/>
      </xdr:nvSpPr>
      <xdr:spPr>
        <a:xfrm>
          <a:off x="12926060" y="653288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39</xdr:row>
      <xdr:rowOff>79375</xdr:rowOff>
    </xdr:from>
    <xdr:ext cx="762000" cy="253365"/>
    <xdr:sp macro="" textlink="">
      <xdr:nvSpPr>
        <xdr:cNvPr id="395" name="テキスト ボックス 394"/>
        <xdr:cNvSpPr txBox="1"/>
      </xdr:nvSpPr>
      <xdr:spPr>
        <a:xfrm>
          <a:off x="12635865" y="66173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39</xdr:row>
      <xdr:rowOff>61595</xdr:rowOff>
    </xdr:from>
    <xdr:to xmlns:xdr="http://schemas.openxmlformats.org/drawingml/2006/spreadsheetDrawing">
      <xdr:col>64</xdr:col>
      <xdr:colOff>152400</xdr:colOff>
      <xdr:row>39</xdr:row>
      <xdr:rowOff>161925</xdr:rowOff>
    </xdr:to>
    <xdr:sp macro="" textlink="">
      <xdr:nvSpPr>
        <xdr:cNvPr id="396" name="フローチャート: 判断 395"/>
        <xdr:cNvSpPr/>
      </xdr:nvSpPr>
      <xdr:spPr>
        <a:xfrm>
          <a:off x="12120880" y="659955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147320</xdr:rowOff>
    </xdr:from>
    <xdr:ext cx="762000" cy="246380"/>
    <xdr:sp macro="" textlink="">
      <xdr:nvSpPr>
        <xdr:cNvPr id="397" name="テキスト ボックス 396"/>
        <xdr:cNvSpPr txBox="1"/>
      </xdr:nvSpPr>
      <xdr:spPr>
        <a:xfrm>
          <a:off x="11832590" y="668528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128270</xdr:rowOff>
    </xdr:from>
    <xdr:ext cx="762000" cy="246380"/>
    <xdr:sp macro="" textlink="">
      <xdr:nvSpPr>
        <xdr:cNvPr id="398" name="テキスト ボックス 397"/>
        <xdr:cNvSpPr txBox="1"/>
      </xdr:nvSpPr>
      <xdr:spPr>
        <a:xfrm>
          <a:off x="1512570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128270</xdr:rowOff>
    </xdr:from>
    <xdr:ext cx="762000" cy="246380"/>
    <xdr:sp macro="" textlink="">
      <xdr:nvSpPr>
        <xdr:cNvPr id="399" name="テキスト ボックス 398"/>
        <xdr:cNvSpPr txBox="1"/>
      </xdr:nvSpPr>
      <xdr:spPr>
        <a:xfrm>
          <a:off x="1437132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47</xdr:row>
      <xdr:rowOff>128270</xdr:rowOff>
    </xdr:from>
    <xdr:ext cx="762000" cy="246380"/>
    <xdr:sp macro="" textlink="">
      <xdr:nvSpPr>
        <xdr:cNvPr id="400" name="テキスト ボックス 399"/>
        <xdr:cNvSpPr txBox="1"/>
      </xdr:nvSpPr>
      <xdr:spPr>
        <a:xfrm>
          <a:off x="13578840"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128270</xdr:rowOff>
    </xdr:from>
    <xdr:ext cx="755015" cy="246380"/>
    <xdr:sp macro="" textlink="">
      <xdr:nvSpPr>
        <xdr:cNvPr id="401" name="テキスト ボックス 400"/>
        <xdr:cNvSpPr txBox="1"/>
      </xdr:nvSpPr>
      <xdr:spPr>
        <a:xfrm>
          <a:off x="12781915" y="800735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128270</xdr:rowOff>
    </xdr:from>
    <xdr:ext cx="762000" cy="246380"/>
    <xdr:sp macro="" textlink="">
      <xdr:nvSpPr>
        <xdr:cNvPr id="402" name="テキスト ボックス 401"/>
        <xdr:cNvSpPr txBox="1"/>
      </xdr:nvSpPr>
      <xdr:spPr>
        <a:xfrm>
          <a:off x="11976735" y="800735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36</xdr:row>
      <xdr:rowOff>149860</xdr:rowOff>
    </xdr:from>
    <xdr:to xmlns:xdr="http://schemas.openxmlformats.org/drawingml/2006/spreadsheetDrawing">
      <xdr:col>81</xdr:col>
      <xdr:colOff>95250</xdr:colOff>
      <xdr:row>37</xdr:row>
      <xdr:rowOff>81280</xdr:rowOff>
    </xdr:to>
    <xdr:sp macro="" textlink="">
      <xdr:nvSpPr>
        <xdr:cNvPr id="403" name="楕円 402"/>
        <xdr:cNvSpPr/>
      </xdr:nvSpPr>
      <xdr:spPr>
        <a:xfrm>
          <a:off x="15276195" y="618490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35</xdr:row>
      <xdr:rowOff>165735</xdr:rowOff>
    </xdr:from>
    <xdr:ext cx="755015" cy="246380"/>
    <xdr:sp macro="" textlink="">
      <xdr:nvSpPr>
        <xdr:cNvPr id="404" name="公債費負担の状況該当値テキスト"/>
        <xdr:cNvSpPr txBox="1"/>
      </xdr:nvSpPr>
      <xdr:spPr>
        <a:xfrm>
          <a:off x="15409545" y="603313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37</xdr:row>
      <xdr:rowOff>4445</xdr:rowOff>
    </xdr:from>
    <xdr:to xmlns:xdr="http://schemas.openxmlformats.org/drawingml/2006/spreadsheetDrawing">
      <xdr:col>77</xdr:col>
      <xdr:colOff>95250</xdr:colOff>
      <xdr:row>37</xdr:row>
      <xdr:rowOff>104140</xdr:rowOff>
    </xdr:to>
    <xdr:sp macro="" textlink="">
      <xdr:nvSpPr>
        <xdr:cNvPr id="405" name="楕円 404"/>
        <xdr:cNvSpPr/>
      </xdr:nvSpPr>
      <xdr:spPr>
        <a:xfrm>
          <a:off x="14521815" y="62071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35</xdr:row>
      <xdr:rowOff>113665</xdr:rowOff>
    </xdr:from>
    <xdr:ext cx="736600" cy="253365"/>
    <xdr:sp macro="" textlink="">
      <xdr:nvSpPr>
        <xdr:cNvPr id="406" name="テキスト ボックス 405"/>
        <xdr:cNvSpPr txBox="1"/>
      </xdr:nvSpPr>
      <xdr:spPr>
        <a:xfrm>
          <a:off x="14227175" y="59810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37</xdr:row>
      <xdr:rowOff>50165</xdr:rowOff>
    </xdr:from>
    <xdr:to xmlns:xdr="http://schemas.openxmlformats.org/drawingml/2006/spreadsheetDrawing">
      <xdr:col>73</xdr:col>
      <xdr:colOff>44450</xdr:colOff>
      <xdr:row>37</xdr:row>
      <xdr:rowOff>149225</xdr:rowOff>
    </xdr:to>
    <xdr:sp macro="" textlink="">
      <xdr:nvSpPr>
        <xdr:cNvPr id="407" name="楕円 406"/>
        <xdr:cNvSpPr/>
      </xdr:nvSpPr>
      <xdr:spPr>
        <a:xfrm>
          <a:off x="13731240" y="625284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35</xdr:row>
      <xdr:rowOff>159385</xdr:rowOff>
    </xdr:from>
    <xdr:ext cx="755015" cy="246380"/>
    <xdr:sp macro="" textlink="">
      <xdr:nvSpPr>
        <xdr:cNvPr id="408" name="テキスト ボックス 407"/>
        <xdr:cNvSpPr txBox="1"/>
      </xdr:nvSpPr>
      <xdr:spPr>
        <a:xfrm>
          <a:off x="13421995" y="602678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37</xdr:row>
      <xdr:rowOff>94615</xdr:rowOff>
    </xdr:from>
    <xdr:to xmlns:xdr="http://schemas.openxmlformats.org/drawingml/2006/spreadsheetDrawing">
      <xdr:col>68</xdr:col>
      <xdr:colOff>188595</xdr:colOff>
      <xdr:row>38</xdr:row>
      <xdr:rowOff>26035</xdr:rowOff>
    </xdr:to>
    <xdr:sp macro="" textlink="">
      <xdr:nvSpPr>
        <xdr:cNvPr id="409" name="楕円 408"/>
        <xdr:cNvSpPr/>
      </xdr:nvSpPr>
      <xdr:spPr>
        <a:xfrm>
          <a:off x="12926060" y="629729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36</xdr:row>
      <xdr:rowOff>36195</xdr:rowOff>
    </xdr:from>
    <xdr:ext cx="762000" cy="246380"/>
    <xdr:sp macro="" textlink="">
      <xdr:nvSpPr>
        <xdr:cNvPr id="410" name="テキスト ボックス 409"/>
        <xdr:cNvSpPr txBox="1"/>
      </xdr:nvSpPr>
      <xdr:spPr>
        <a:xfrm>
          <a:off x="12635865" y="607123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38</xdr:row>
      <xdr:rowOff>28575</xdr:rowOff>
    </xdr:from>
    <xdr:to xmlns:xdr="http://schemas.openxmlformats.org/drawingml/2006/spreadsheetDrawing">
      <xdr:col>64</xdr:col>
      <xdr:colOff>152400</xdr:colOff>
      <xdr:row>38</xdr:row>
      <xdr:rowOff>127635</xdr:rowOff>
    </xdr:to>
    <xdr:sp macro="" textlink="">
      <xdr:nvSpPr>
        <xdr:cNvPr id="411" name="楕円 410"/>
        <xdr:cNvSpPr/>
      </xdr:nvSpPr>
      <xdr:spPr>
        <a:xfrm>
          <a:off x="12120880" y="63988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36</xdr:row>
      <xdr:rowOff>137160</xdr:rowOff>
    </xdr:from>
    <xdr:ext cx="762000" cy="253365"/>
    <xdr:sp macro="" textlink="">
      <xdr:nvSpPr>
        <xdr:cNvPr id="412" name="テキスト ボックス 411"/>
        <xdr:cNvSpPr txBox="1"/>
      </xdr:nvSpPr>
      <xdr:spPr>
        <a:xfrm>
          <a:off x="11832590" y="61722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149225</xdr:rowOff>
    </xdr:to>
    <xdr:sp macro="" textlink="">
      <xdr:nvSpPr>
        <xdr:cNvPr id="413" name="正方形/長方形 412"/>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24765</xdr:rowOff>
    </xdr:from>
    <xdr:ext cx="1431925" cy="302895"/>
    <xdr:sp macro="" textlink="">
      <xdr:nvSpPr>
        <xdr:cNvPr id="414" name="テキスト ボックス 413"/>
        <xdr:cNvSpPr txBox="1"/>
      </xdr:nvSpPr>
      <xdr:spPr>
        <a:xfrm>
          <a:off x="12396470" y="1533525"/>
          <a:ext cx="143192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4015" cy="351155"/>
    <xdr:sp macro="" textlink="">
      <xdr:nvSpPr>
        <xdr:cNvPr id="415" name="テキスト ボックス 414"/>
        <xdr:cNvSpPr txBox="1"/>
      </xdr:nvSpPr>
      <xdr:spPr>
        <a:xfrm>
          <a:off x="13794740" y="1508760"/>
          <a:ext cx="164401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86995</xdr:rowOff>
    </xdr:from>
    <xdr:to xmlns:xdr="http://schemas.openxmlformats.org/drawingml/2006/spreadsheetDrawing">
      <xdr:col>93</xdr:col>
      <xdr:colOff>6350</xdr:colOff>
      <xdr:row>10</xdr:row>
      <xdr:rowOff>0</xdr:rowOff>
    </xdr:to>
    <xdr:sp macro="" textlink="">
      <xdr:nvSpPr>
        <xdr:cNvPr id="416" name="正方形/長方形 415"/>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106045</xdr:rowOff>
    </xdr:from>
    <xdr:to xmlns:xdr="http://schemas.openxmlformats.org/drawingml/2006/spreadsheetDrawing">
      <xdr:col>93</xdr:col>
      <xdr:colOff>6350</xdr:colOff>
      <xdr:row>11</xdr:row>
      <xdr:rowOff>18415</xdr:rowOff>
    </xdr:to>
    <xdr:sp macro="" textlink="">
      <xdr:nvSpPr>
        <xdr:cNvPr id="417" name="正方形/長方形 416"/>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86995</xdr:rowOff>
    </xdr:from>
    <xdr:to xmlns:xdr="http://schemas.openxmlformats.org/drawingml/2006/spreadsheetDrawing">
      <xdr:col>99</xdr:col>
      <xdr:colOff>146050</xdr:colOff>
      <xdr:row>10</xdr:row>
      <xdr:rowOff>0</xdr:rowOff>
    </xdr:to>
    <xdr:sp macro="" textlink="">
      <xdr:nvSpPr>
        <xdr:cNvPr id="418" name="正方形/長方形 417"/>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106045</xdr:rowOff>
    </xdr:from>
    <xdr:to xmlns:xdr="http://schemas.openxmlformats.org/drawingml/2006/spreadsheetDrawing">
      <xdr:col>99</xdr:col>
      <xdr:colOff>146050</xdr:colOff>
      <xdr:row>11</xdr:row>
      <xdr:rowOff>18415</xdr:rowOff>
    </xdr:to>
    <xdr:sp macro="" textlink="">
      <xdr:nvSpPr>
        <xdr:cNvPr id="419" name="正方形/長方形 418"/>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86995</xdr:rowOff>
    </xdr:from>
    <xdr:to xmlns:xdr="http://schemas.openxmlformats.org/drawingml/2006/spreadsheetDrawing">
      <xdr:col>106</xdr:col>
      <xdr:colOff>139700</xdr:colOff>
      <xdr:row>10</xdr:row>
      <xdr:rowOff>0</xdr:rowOff>
    </xdr:to>
    <xdr:sp macro="" textlink="">
      <xdr:nvSpPr>
        <xdr:cNvPr id="420" name="正方形/長方形 419"/>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100</xdr:col>
      <xdr:colOff>127000</xdr:colOff>
      <xdr:row>9</xdr:row>
      <xdr:rowOff>106045</xdr:rowOff>
    </xdr:from>
    <xdr:to xmlns:xdr="http://schemas.openxmlformats.org/drawingml/2006/spreadsheetDrawing">
      <xdr:col>106</xdr:col>
      <xdr:colOff>139700</xdr:colOff>
      <xdr:row>11</xdr:row>
      <xdr:rowOff>18415</xdr:rowOff>
    </xdr:to>
    <xdr:sp macro="" textlink="">
      <xdr:nvSpPr>
        <xdr:cNvPr id="421" name="正方形/長方形 420"/>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22" name="正方形/長方形 421"/>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115</xdr:col>
      <xdr:colOff>31750</xdr:colOff>
      <xdr:row>25</xdr:row>
      <xdr:rowOff>93345</xdr:rowOff>
    </xdr:to>
    <xdr:sp macro="" textlink="">
      <xdr:nvSpPr>
        <xdr:cNvPr id="423" name="正方形/長方形 422"/>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104</xdr:col>
      <xdr:colOff>114300</xdr:colOff>
      <xdr:row>12</xdr:row>
      <xdr:rowOff>161925</xdr:rowOff>
    </xdr:to>
    <xdr:sp macro="" textlink="">
      <xdr:nvSpPr>
        <xdr:cNvPr id="424" name="正方形/長方形 423"/>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188595</xdr:colOff>
      <xdr:row>13</xdr:row>
      <xdr:rowOff>55880</xdr:rowOff>
    </xdr:from>
    <xdr:to xmlns:xdr="http://schemas.openxmlformats.org/drawingml/2006/spreadsheetDrawing">
      <xdr:col>114</xdr:col>
      <xdr:colOff>114300</xdr:colOff>
      <xdr:row>25</xdr:row>
      <xdr:rowOff>31115</xdr:rowOff>
    </xdr:to>
    <xdr:sp macro="" textlink="" fLocksText="0">
      <xdr:nvSpPr>
        <xdr:cNvPr id="425" name="テキスト ボックス 424"/>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rgbClr val="FF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市債発行の抑制等により、平成</a:t>
          </a:r>
          <a:r>
            <a:rPr kumimoji="1" lang="en-US" altLang="ja-JP" sz="1300">
              <a:solidFill>
                <a:sysClr val="windowText" lastClr="000000"/>
              </a:solidFill>
              <a:effectLst/>
              <a:latin typeface="ＭＳ Ｐゴシック"/>
              <a:ea typeface="ＭＳ Ｐゴシック"/>
              <a:cs typeface="+mn-cs"/>
            </a:rPr>
            <a:t>28</a:t>
          </a:r>
          <a:r>
            <a:rPr kumimoji="1" lang="ja-JP" altLang="ja-JP" sz="1300">
              <a:solidFill>
                <a:sysClr val="windowText" lastClr="000000"/>
              </a:solidFill>
              <a:effectLst/>
              <a:latin typeface="ＭＳ Ｐゴシック"/>
              <a:ea typeface="ＭＳ Ｐゴシック"/>
              <a:cs typeface="+mn-cs"/>
            </a:rPr>
            <a:t>年度</a:t>
          </a:r>
          <a:r>
            <a:rPr kumimoji="1" lang="ja-JP" altLang="ja-JP" sz="1300">
              <a:solidFill>
                <a:sysClr val="windowText" lastClr="000000"/>
              </a:solidFill>
              <a:effectLst/>
              <a:latin typeface="ＭＳ Ｐゴシック"/>
              <a:ea typeface="ＭＳ Ｐゴシック"/>
              <a:cs typeface="+mn-cs"/>
            </a:rPr>
            <a:t>以降は改善傾向で推移し</a:t>
          </a:r>
          <a:r>
            <a:rPr kumimoji="1" lang="ja-JP" altLang="en-US" sz="1300">
              <a:solidFill>
                <a:sysClr val="windowText" lastClr="000000"/>
              </a:solidFill>
              <a:effectLst/>
              <a:latin typeface="ＭＳ Ｐゴシック"/>
              <a:ea typeface="ＭＳ Ｐゴシック"/>
              <a:cs typeface="+mn-cs"/>
            </a:rPr>
            <a:t>ていたが</a:t>
          </a:r>
          <a:r>
            <a:rPr kumimoji="1" lang="ja-JP" altLang="ja-JP" sz="1300">
              <a:solidFill>
                <a:sysClr val="windowText" lastClr="000000"/>
              </a:solidFill>
              <a:effectLst/>
              <a:latin typeface="ＭＳ Ｐゴシック"/>
              <a:ea typeface="ＭＳ Ｐゴシック"/>
              <a:cs typeface="+mn-cs"/>
            </a:rPr>
            <a:t>、令和元年度は小中学校空調設備整備により地方債現在高が増加し上昇した。令和2年度は、財政調整基金を始めとする充当可能基金の増加により大きく改善した。</a:t>
          </a:r>
          <a:r>
            <a:rPr kumimoji="1" lang="ja-JP" altLang="ja-JP" sz="1300">
              <a:solidFill>
                <a:sysClr val="windowText" lastClr="000000"/>
              </a:solidFill>
              <a:effectLst/>
              <a:latin typeface="ＭＳ Ｐゴシック"/>
              <a:ea typeface="ＭＳ Ｐゴシック"/>
              <a:cs typeface="+mn-cs"/>
            </a:rPr>
            <a:t>今後も、大型事業や公共施設の老朽化に伴う改修工事による市債発行を予定しているため、地方公営企業会計も含めた市全体の適正な市債管理や債務負担の抑制に努め、将来負担額の軽減による持続可能な行財政運営を推進する</a:t>
          </a:r>
          <a:r>
            <a:rPr kumimoji="1" lang="ja-JP" altLang="ja-JP" sz="1100">
              <a:solidFill>
                <a:sysClr val="windowText" lastClr="000000"/>
              </a:solidFill>
              <a:effectLst/>
              <a:latin typeface="+mn-lt"/>
              <a:ea typeface="+mn-ea"/>
              <a:cs typeface="+mn-cs"/>
            </a:rPr>
            <a:t>。</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61595</xdr:rowOff>
    </xdr:from>
    <xdr:ext cx="291465" cy="220345"/>
    <xdr:sp macro="" textlink="">
      <xdr:nvSpPr>
        <xdr:cNvPr id="426" name="テキスト ボックス 425"/>
        <xdr:cNvSpPr txBox="1"/>
      </xdr:nvSpPr>
      <xdr:spPr>
        <a:xfrm>
          <a:off x="11510645" y="1737995"/>
          <a:ext cx="2914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93345</xdr:rowOff>
    </xdr:from>
    <xdr:to xmlns:xdr="http://schemas.openxmlformats.org/drawingml/2006/spreadsheetDrawing">
      <xdr:col>85</xdr:col>
      <xdr:colOff>95250</xdr:colOff>
      <xdr:row>25</xdr:row>
      <xdr:rowOff>93345</xdr:rowOff>
    </xdr:to>
    <xdr:cxnSp macro="">
      <xdr:nvCxnSpPr>
        <xdr:cNvPr id="427" name="直線コネクタ 426"/>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121920</xdr:rowOff>
    </xdr:from>
    <xdr:ext cx="755015" cy="246380"/>
    <xdr:sp macro="" textlink="">
      <xdr:nvSpPr>
        <xdr:cNvPr id="428" name="テキスト ボックス 427"/>
        <xdr:cNvSpPr txBox="1"/>
      </xdr:nvSpPr>
      <xdr:spPr>
        <a:xfrm>
          <a:off x="10870565" y="414528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91440</xdr:rowOff>
    </xdr:from>
    <xdr:to xmlns:xdr="http://schemas.openxmlformats.org/drawingml/2006/spreadsheetDrawing">
      <xdr:col>85</xdr:col>
      <xdr:colOff>95250</xdr:colOff>
      <xdr:row>23</xdr:row>
      <xdr:rowOff>91440</xdr:rowOff>
    </xdr:to>
    <xdr:cxnSp macro="">
      <xdr:nvCxnSpPr>
        <xdr:cNvPr id="429" name="直線コネクタ 428"/>
        <xdr:cNvCxnSpPr/>
      </xdr:nvCxnSpPr>
      <xdr:spPr>
        <a:xfrm>
          <a:off x="11548745" y="3947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119380</xdr:rowOff>
    </xdr:from>
    <xdr:ext cx="755015" cy="253365"/>
    <xdr:sp macro="" textlink="">
      <xdr:nvSpPr>
        <xdr:cNvPr id="430" name="テキスト ボックス 429"/>
        <xdr:cNvSpPr txBox="1"/>
      </xdr:nvSpPr>
      <xdr:spPr>
        <a:xfrm>
          <a:off x="10870565" y="380746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89535</xdr:rowOff>
    </xdr:from>
    <xdr:to xmlns:xdr="http://schemas.openxmlformats.org/drawingml/2006/spreadsheetDrawing">
      <xdr:col>85</xdr:col>
      <xdr:colOff>95250</xdr:colOff>
      <xdr:row>21</xdr:row>
      <xdr:rowOff>89535</xdr:rowOff>
    </xdr:to>
    <xdr:cxnSp macro="">
      <xdr:nvCxnSpPr>
        <xdr:cNvPr id="431" name="直線コネクタ 430"/>
        <xdr:cNvCxnSpPr/>
      </xdr:nvCxnSpPr>
      <xdr:spPr>
        <a:xfrm>
          <a:off x="11548745" y="3609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117475</xdr:rowOff>
    </xdr:from>
    <xdr:ext cx="755015" cy="253365"/>
    <xdr:sp macro="" textlink="">
      <xdr:nvSpPr>
        <xdr:cNvPr id="432" name="テキスト ボックス 431"/>
        <xdr:cNvSpPr txBox="1"/>
      </xdr:nvSpPr>
      <xdr:spPr>
        <a:xfrm>
          <a:off x="10870565" y="347027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87630</xdr:rowOff>
    </xdr:from>
    <xdr:to xmlns:xdr="http://schemas.openxmlformats.org/drawingml/2006/spreadsheetDrawing">
      <xdr:col>85</xdr:col>
      <xdr:colOff>95250</xdr:colOff>
      <xdr:row>19</xdr:row>
      <xdr:rowOff>87630</xdr:rowOff>
    </xdr:to>
    <xdr:cxnSp macro="">
      <xdr:nvCxnSpPr>
        <xdr:cNvPr id="433" name="直線コネクタ 432"/>
        <xdr:cNvCxnSpPr/>
      </xdr:nvCxnSpPr>
      <xdr:spPr>
        <a:xfrm>
          <a:off x="11548745" y="3272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116205</xdr:rowOff>
    </xdr:from>
    <xdr:ext cx="755015" cy="253365"/>
    <xdr:sp macro="" textlink="">
      <xdr:nvSpPr>
        <xdr:cNvPr id="434" name="テキスト ボックス 433"/>
        <xdr:cNvSpPr txBox="1"/>
      </xdr:nvSpPr>
      <xdr:spPr>
        <a:xfrm>
          <a:off x="10870565" y="313372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86360</xdr:rowOff>
    </xdr:from>
    <xdr:to xmlns:xdr="http://schemas.openxmlformats.org/drawingml/2006/spreadsheetDrawing">
      <xdr:col>85</xdr:col>
      <xdr:colOff>95250</xdr:colOff>
      <xdr:row>17</xdr:row>
      <xdr:rowOff>86360</xdr:rowOff>
    </xdr:to>
    <xdr:cxnSp macro="">
      <xdr:nvCxnSpPr>
        <xdr:cNvPr id="435" name="直線コネクタ 434"/>
        <xdr:cNvCxnSpPr/>
      </xdr:nvCxnSpPr>
      <xdr:spPr>
        <a:xfrm>
          <a:off x="11548745" y="2936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114935</xdr:rowOff>
    </xdr:from>
    <xdr:ext cx="755015" cy="253365"/>
    <xdr:sp macro="" textlink="">
      <xdr:nvSpPr>
        <xdr:cNvPr id="436" name="テキスト ボックス 435"/>
        <xdr:cNvSpPr txBox="1"/>
      </xdr:nvSpPr>
      <xdr:spPr>
        <a:xfrm>
          <a:off x="10870565" y="279717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84455</xdr:rowOff>
    </xdr:from>
    <xdr:to xmlns:xdr="http://schemas.openxmlformats.org/drawingml/2006/spreadsheetDrawing">
      <xdr:col>85</xdr:col>
      <xdr:colOff>95250</xdr:colOff>
      <xdr:row>15</xdr:row>
      <xdr:rowOff>84455</xdr:rowOff>
    </xdr:to>
    <xdr:cxnSp macro="">
      <xdr:nvCxnSpPr>
        <xdr:cNvPr id="437" name="直線コネクタ 436"/>
        <xdr:cNvCxnSpPr/>
      </xdr:nvCxnSpPr>
      <xdr:spPr>
        <a:xfrm>
          <a:off x="11548745" y="2599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113030</xdr:rowOff>
    </xdr:from>
    <xdr:ext cx="755015" cy="253365"/>
    <xdr:sp macro="" textlink="">
      <xdr:nvSpPr>
        <xdr:cNvPr id="438" name="テキスト ボックス 437"/>
        <xdr:cNvSpPr txBox="1"/>
      </xdr:nvSpPr>
      <xdr:spPr>
        <a:xfrm>
          <a:off x="10870565" y="245999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82550</xdr:rowOff>
    </xdr:from>
    <xdr:to xmlns:xdr="http://schemas.openxmlformats.org/drawingml/2006/spreadsheetDrawing">
      <xdr:col>85</xdr:col>
      <xdr:colOff>95250</xdr:colOff>
      <xdr:row>13</xdr:row>
      <xdr:rowOff>82550</xdr:rowOff>
    </xdr:to>
    <xdr:cxnSp macro="">
      <xdr:nvCxnSpPr>
        <xdr:cNvPr id="439" name="直線コネクタ 438"/>
        <xdr:cNvCxnSpPr/>
      </xdr:nvCxnSpPr>
      <xdr:spPr>
        <a:xfrm>
          <a:off x="11548745" y="2261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111125</xdr:rowOff>
    </xdr:from>
    <xdr:ext cx="755015" cy="252730"/>
    <xdr:sp macro="" textlink="">
      <xdr:nvSpPr>
        <xdr:cNvPr id="440" name="テキスト ボックス 439"/>
        <xdr:cNvSpPr txBox="1"/>
      </xdr:nvSpPr>
      <xdr:spPr>
        <a:xfrm>
          <a:off x="10870565" y="2122805"/>
          <a:ext cx="7550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11</xdr:row>
      <xdr:rowOff>80645</xdr:rowOff>
    </xdr:to>
    <xdr:cxnSp macro="">
      <xdr:nvCxnSpPr>
        <xdr:cNvPr id="441" name="直線コネクタ 440"/>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42" name="将来負担の状況グラフ枠"/>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82550</xdr:rowOff>
    </xdr:from>
    <xdr:to xmlns:xdr="http://schemas.openxmlformats.org/drawingml/2006/spreadsheetDrawing">
      <xdr:col>81</xdr:col>
      <xdr:colOff>44450</xdr:colOff>
      <xdr:row>22</xdr:row>
      <xdr:rowOff>119380</xdr:rowOff>
    </xdr:to>
    <xdr:cxnSp macro="">
      <xdr:nvCxnSpPr>
        <xdr:cNvPr id="443" name="直線コネクタ 442"/>
        <xdr:cNvCxnSpPr/>
      </xdr:nvCxnSpPr>
      <xdr:spPr>
        <a:xfrm flipV="1">
          <a:off x="15320645" y="2261870"/>
          <a:ext cx="0" cy="15455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92710</xdr:rowOff>
    </xdr:from>
    <xdr:ext cx="755015" cy="246380"/>
    <xdr:sp macro="" textlink="">
      <xdr:nvSpPr>
        <xdr:cNvPr id="444" name="将来負担の状況最小値テキスト"/>
        <xdr:cNvSpPr txBox="1"/>
      </xdr:nvSpPr>
      <xdr:spPr>
        <a:xfrm>
          <a:off x="15409545" y="378079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119380</xdr:rowOff>
    </xdr:from>
    <xdr:to xmlns:xdr="http://schemas.openxmlformats.org/drawingml/2006/spreadsheetDrawing">
      <xdr:col>81</xdr:col>
      <xdr:colOff>133350</xdr:colOff>
      <xdr:row>22</xdr:row>
      <xdr:rowOff>119380</xdr:rowOff>
    </xdr:to>
    <xdr:cxnSp macro="">
      <xdr:nvCxnSpPr>
        <xdr:cNvPr id="445" name="直線コネクタ 444"/>
        <xdr:cNvCxnSpPr/>
      </xdr:nvCxnSpPr>
      <xdr:spPr>
        <a:xfrm>
          <a:off x="15252700" y="380746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167005</xdr:rowOff>
    </xdr:from>
    <xdr:ext cx="755015" cy="252730"/>
    <xdr:sp macro="" textlink="">
      <xdr:nvSpPr>
        <xdr:cNvPr id="446" name="将来負担の状況最大値テキスト"/>
        <xdr:cNvSpPr txBox="1"/>
      </xdr:nvSpPr>
      <xdr:spPr>
        <a:xfrm>
          <a:off x="15409545" y="2011045"/>
          <a:ext cx="7550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82550</xdr:rowOff>
    </xdr:from>
    <xdr:to xmlns:xdr="http://schemas.openxmlformats.org/drawingml/2006/spreadsheetDrawing">
      <xdr:col>81</xdr:col>
      <xdr:colOff>133350</xdr:colOff>
      <xdr:row>13</xdr:row>
      <xdr:rowOff>82550</xdr:rowOff>
    </xdr:to>
    <xdr:cxnSp macro="">
      <xdr:nvCxnSpPr>
        <xdr:cNvPr id="447" name="直線コネクタ 446"/>
        <xdr:cNvCxnSpPr/>
      </xdr:nvCxnSpPr>
      <xdr:spPr>
        <a:xfrm>
          <a:off x="15252700" y="22618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14</xdr:row>
      <xdr:rowOff>1270</xdr:rowOff>
    </xdr:from>
    <xdr:to xmlns:xdr="http://schemas.openxmlformats.org/drawingml/2006/spreadsheetDrawing">
      <xdr:col>81</xdr:col>
      <xdr:colOff>44450</xdr:colOff>
      <xdr:row>14</xdr:row>
      <xdr:rowOff>71120</xdr:rowOff>
    </xdr:to>
    <xdr:cxnSp macro="">
      <xdr:nvCxnSpPr>
        <xdr:cNvPr id="448" name="直線コネクタ 447"/>
        <xdr:cNvCxnSpPr/>
      </xdr:nvCxnSpPr>
      <xdr:spPr>
        <a:xfrm flipV="1">
          <a:off x="14566265" y="2348230"/>
          <a:ext cx="75438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115570</xdr:rowOff>
    </xdr:from>
    <xdr:ext cx="755015" cy="253365"/>
    <xdr:sp macro="" textlink="">
      <xdr:nvSpPr>
        <xdr:cNvPr id="449" name="将来負担の状況平均値テキスト"/>
        <xdr:cNvSpPr txBox="1"/>
      </xdr:nvSpPr>
      <xdr:spPr>
        <a:xfrm>
          <a:off x="15409545" y="2127250"/>
          <a:ext cx="75501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13</xdr:row>
      <xdr:rowOff>99060</xdr:rowOff>
    </xdr:from>
    <xdr:to xmlns:xdr="http://schemas.openxmlformats.org/drawingml/2006/spreadsheetDrawing">
      <xdr:col>81</xdr:col>
      <xdr:colOff>95250</xdr:colOff>
      <xdr:row>14</xdr:row>
      <xdr:rowOff>31115</xdr:rowOff>
    </xdr:to>
    <xdr:sp macro="" textlink="">
      <xdr:nvSpPr>
        <xdr:cNvPr id="450" name="フローチャート: 判断 449"/>
        <xdr:cNvSpPr/>
      </xdr:nvSpPr>
      <xdr:spPr>
        <a:xfrm>
          <a:off x="15276195" y="227838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14</xdr:row>
      <xdr:rowOff>23495</xdr:rowOff>
    </xdr:from>
    <xdr:to xmlns:xdr="http://schemas.openxmlformats.org/drawingml/2006/spreadsheetDrawing">
      <xdr:col>77</xdr:col>
      <xdr:colOff>44450</xdr:colOff>
      <xdr:row>14</xdr:row>
      <xdr:rowOff>71120</xdr:rowOff>
    </xdr:to>
    <xdr:cxnSp macro="">
      <xdr:nvCxnSpPr>
        <xdr:cNvPr id="451" name="直線コネクタ 450"/>
        <xdr:cNvCxnSpPr/>
      </xdr:nvCxnSpPr>
      <xdr:spPr>
        <a:xfrm>
          <a:off x="13767435" y="2370455"/>
          <a:ext cx="79883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13</xdr:row>
      <xdr:rowOff>38735</xdr:rowOff>
    </xdr:from>
    <xdr:to xmlns:xdr="http://schemas.openxmlformats.org/drawingml/2006/spreadsheetDrawing">
      <xdr:col>77</xdr:col>
      <xdr:colOff>95250</xdr:colOff>
      <xdr:row>13</xdr:row>
      <xdr:rowOff>137795</xdr:rowOff>
    </xdr:to>
    <xdr:sp macro="" textlink="">
      <xdr:nvSpPr>
        <xdr:cNvPr id="452" name="フローチャート: 判断 451"/>
        <xdr:cNvSpPr/>
      </xdr:nvSpPr>
      <xdr:spPr>
        <a:xfrm>
          <a:off x="14521815" y="221805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147955</xdr:rowOff>
    </xdr:from>
    <xdr:ext cx="736600" cy="246380"/>
    <xdr:sp macro="" textlink="">
      <xdr:nvSpPr>
        <xdr:cNvPr id="453" name="テキスト ボックス 452"/>
        <xdr:cNvSpPr txBox="1"/>
      </xdr:nvSpPr>
      <xdr:spPr>
        <a:xfrm>
          <a:off x="14227175" y="1991995"/>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14</xdr:row>
      <xdr:rowOff>23495</xdr:rowOff>
    </xdr:from>
    <xdr:to xmlns:xdr="http://schemas.openxmlformats.org/drawingml/2006/spreadsheetDrawing">
      <xdr:col>72</xdr:col>
      <xdr:colOff>188595</xdr:colOff>
      <xdr:row>14</xdr:row>
      <xdr:rowOff>61595</xdr:rowOff>
    </xdr:to>
    <xdr:cxnSp macro="">
      <xdr:nvCxnSpPr>
        <xdr:cNvPr id="454" name="直線コネクタ 453"/>
        <xdr:cNvCxnSpPr/>
      </xdr:nvCxnSpPr>
      <xdr:spPr>
        <a:xfrm flipV="1">
          <a:off x="12976860" y="2370455"/>
          <a:ext cx="790575"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62865</xdr:rowOff>
    </xdr:from>
    <xdr:to xmlns:xdr="http://schemas.openxmlformats.org/drawingml/2006/spreadsheetDrawing">
      <xdr:col>73</xdr:col>
      <xdr:colOff>44450</xdr:colOff>
      <xdr:row>13</xdr:row>
      <xdr:rowOff>162560</xdr:rowOff>
    </xdr:to>
    <xdr:sp macro="" textlink="">
      <xdr:nvSpPr>
        <xdr:cNvPr id="455" name="フローチャート: 判断 454"/>
        <xdr:cNvSpPr/>
      </xdr:nvSpPr>
      <xdr:spPr>
        <a:xfrm>
          <a:off x="13731240" y="224218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5080</xdr:rowOff>
    </xdr:from>
    <xdr:ext cx="755015" cy="253365"/>
    <xdr:sp macro="" textlink="">
      <xdr:nvSpPr>
        <xdr:cNvPr id="456" name="テキスト ボックス 455"/>
        <xdr:cNvSpPr txBox="1"/>
      </xdr:nvSpPr>
      <xdr:spPr>
        <a:xfrm>
          <a:off x="13421995" y="201676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14</xdr:row>
      <xdr:rowOff>61595</xdr:rowOff>
    </xdr:from>
    <xdr:to xmlns:xdr="http://schemas.openxmlformats.org/drawingml/2006/spreadsheetDrawing">
      <xdr:col>68</xdr:col>
      <xdr:colOff>152400</xdr:colOff>
      <xdr:row>14</xdr:row>
      <xdr:rowOff>117475</xdr:rowOff>
    </xdr:to>
    <xdr:cxnSp macro="">
      <xdr:nvCxnSpPr>
        <xdr:cNvPr id="457" name="直線コネクタ 456"/>
        <xdr:cNvCxnSpPr/>
      </xdr:nvCxnSpPr>
      <xdr:spPr>
        <a:xfrm flipV="1">
          <a:off x="12171680" y="2408555"/>
          <a:ext cx="80518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13</xdr:row>
      <xdr:rowOff>97790</xdr:rowOff>
    </xdr:from>
    <xdr:to xmlns:xdr="http://schemas.openxmlformats.org/drawingml/2006/spreadsheetDrawing">
      <xdr:col>68</xdr:col>
      <xdr:colOff>188595</xdr:colOff>
      <xdr:row>14</xdr:row>
      <xdr:rowOff>29845</xdr:rowOff>
    </xdr:to>
    <xdr:sp macro="" textlink="">
      <xdr:nvSpPr>
        <xdr:cNvPr id="458" name="フローチャート: 判断 457"/>
        <xdr:cNvSpPr/>
      </xdr:nvSpPr>
      <xdr:spPr>
        <a:xfrm>
          <a:off x="12926060" y="227711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12</xdr:row>
      <xdr:rowOff>39370</xdr:rowOff>
    </xdr:from>
    <xdr:ext cx="762000" cy="253365"/>
    <xdr:sp macro="" textlink="">
      <xdr:nvSpPr>
        <xdr:cNvPr id="459" name="テキスト ボックス 458"/>
        <xdr:cNvSpPr txBox="1"/>
      </xdr:nvSpPr>
      <xdr:spPr>
        <a:xfrm>
          <a:off x="12635865" y="20510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106045</xdr:rowOff>
    </xdr:from>
    <xdr:to xmlns:xdr="http://schemas.openxmlformats.org/drawingml/2006/spreadsheetDrawing">
      <xdr:col>64</xdr:col>
      <xdr:colOff>152400</xdr:colOff>
      <xdr:row>14</xdr:row>
      <xdr:rowOff>37465</xdr:rowOff>
    </xdr:to>
    <xdr:sp macro="" textlink="">
      <xdr:nvSpPr>
        <xdr:cNvPr id="460" name="フローチャート: 判断 459"/>
        <xdr:cNvSpPr/>
      </xdr:nvSpPr>
      <xdr:spPr>
        <a:xfrm>
          <a:off x="12120880" y="2285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48260</xdr:rowOff>
    </xdr:from>
    <xdr:ext cx="762000" cy="246380"/>
    <xdr:sp macro="" textlink="">
      <xdr:nvSpPr>
        <xdr:cNvPr id="461" name="テキスト ボックス 460"/>
        <xdr:cNvSpPr txBox="1"/>
      </xdr:nvSpPr>
      <xdr:spPr>
        <a:xfrm>
          <a:off x="11832590" y="205994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90805</xdr:rowOff>
    </xdr:from>
    <xdr:ext cx="762000" cy="246380"/>
    <xdr:sp macro="" textlink="">
      <xdr:nvSpPr>
        <xdr:cNvPr id="462" name="テキスト ボックス 461"/>
        <xdr:cNvSpPr txBox="1"/>
      </xdr:nvSpPr>
      <xdr:spPr>
        <a:xfrm>
          <a:off x="15125700" y="4281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90805</xdr:rowOff>
    </xdr:from>
    <xdr:ext cx="762000" cy="246380"/>
    <xdr:sp macro="" textlink="">
      <xdr:nvSpPr>
        <xdr:cNvPr id="463" name="テキスト ボックス 462"/>
        <xdr:cNvSpPr txBox="1"/>
      </xdr:nvSpPr>
      <xdr:spPr>
        <a:xfrm>
          <a:off x="14371320" y="4281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25</xdr:row>
      <xdr:rowOff>90805</xdr:rowOff>
    </xdr:from>
    <xdr:ext cx="762000" cy="246380"/>
    <xdr:sp macro="" textlink="">
      <xdr:nvSpPr>
        <xdr:cNvPr id="464" name="テキスト ボックス 463"/>
        <xdr:cNvSpPr txBox="1"/>
      </xdr:nvSpPr>
      <xdr:spPr>
        <a:xfrm>
          <a:off x="13578840" y="4281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90805</xdr:rowOff>
    </xdr:from>
    <xdr:ext cx="755015" cy="246380"/>
    <xdr:sp macro="" textlink="">
      <xdr:nvSpPr>
        <xdr:cNvPr id="465" name="テキスト ボックス 464"/>
        <xdr:cNvSpPr txBox="1"/>
      </xdr:nvSpPr>
      <xdr:spPr>
        <a:xfrm>
          <a:off x="12781915" y="428180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90805</xdr:rowOff>
    </xdr:from>
    <xdr:ext cx="762000" cy="246380"/>
    <xdr:sp macro="" textlink="">
      <xdr:nvSpPr>
        <xdr:cNvPr id="466" name="テキスト ボックス 465"/>
        <xdr:cNvSpPr txBox="1"/>
      </xdr:nvSpPr>
      <xdr:spPr>
        <a:xfrm>
          <a:off x="11976735" y="42818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13</xdr:row>
      <xdr:rowOff>118745</xdr:rowOff>
    </xdr:from>
    <xdr:to xmlns:xdr="http://schemas.openxmlformats.org/drawingml/2006/spreadsheetDrawing">
      <xdr:col>81</xdr:col>
      <xdr:colOff>95250</xdr:colOff>
      <xdr:row>14</xdr:row>
      <xdr:rowOff>50800</xdr:rowOff>
    </xdr:to>
    <xdr:sp macro="" textlink="">
      <xdr:nvSpPr>
        <xdr:cNvPr id="467" name="楕円 466"/>
        <xdr:cNvSpPr/>
      </xdr:nvSpPr>
      <xdr:spPr>
        <a:xfrm>
          <a:off x="15276195" y="229806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13</xdr:row>
      <xdr:rowOff>166370</xdr:rowOff>
    </xdr:from>
    <xdr:ext cx="755015" cy="253365"/>
    <xdr:sp macro="" textlink="">
      <xdr:nvSpPr>
        <xdr:cNvPr id="468" name="将来負担の状況該当値テキスト"/>
        <xdr:cNvSpPr txBox="1"/>
      </xdr:nvSpPr>
      <xdr:spPr>
        <a:xfrm>
          <a:off x="15409545" y="234569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14</xdr:row>
      <xdr:rowOff>20955</xdr:rowOff>
    </xdr:from>
    <xdr:to xmlns:xdr="http://schemas.openxmlformats.org/drawingml/2006/spreadsheetDrawing">
      <xdr:col>77</xdr:col>
      <xdr:colOff>95250</xdr:colOff>
      <xdr:row>14</xdr:row>
      <xdr:rowOff>120015</xdr:rowOff>
    </xdr:to>
    <xdr:sp macro="" textlink="">
      <xdr:nvSpPr>
        <xdr:cNvPr id="469" name="楕円 468"/>
        <xdr:cNvSpPr/>
      </xdr:nvSpPr>
      <xdr:spPr>
        <a:xfrm>
          <a:off x="14521815" y="236791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14</xdr:row>
      <xdr:rowOff>106045</xdr:rowOff>
    </xdr:from>
    <xdr:ext cx="736600" cy="246380"/>
    <xdr:sp macro="" textlink="">
      <xdr:nvSpPr>
        <xdr:cNvPr id="470" name="テキスト ボックス 469"/>
        <xdr:cNvSpPr txBox="1"/>
      </xdr:nvSpPr>
      <xdr:spPr>
        <a:xfrm>
          <a:off x="14227175" y="2453005"/>
          <a:ext cx="7366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141605</xdr:rowOff>
    </xdr:from>
    <xdr:to xmlns:xdr="http://schemas.openxmlformats.org/drawingml/2006/spreadsheetDrawing">
      <xdr:col>73</xdr:col>
      <xdr:colOff>44450</xdr:colOff>
      <xdr:row>14</xdr:row>
      <xdr:rowOff>73025</xdr:rowOff>
    </xdr:to>
    <xdr:sp macro="" textlink="">
      <xdr:nvSpPr>
        <xdr:cNvPr id="471" name="楕円 470"/>
        <xdr:cNvSpPr/>
      </xdr:nvSpPr>
      <xdr:spPr>
        <a:xfrm>
          <a:off x="13731240" y="23209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14</xdr:row>
      <xdr:rowOff>58420</xdr:rowOff>
    </xdr:from>
    <xdr:ext cx="755015" cy="253365"/>
    <xdr:sp macro="" textlink="">
      <xdr:nvSpPr>
        <xdr:cNvPr id="472" name="テキスト ボックス 471"/>
        <xdr:cNvSpPr txBox="1"/>
      </xdr:nvSpPr>
      <xdr:spPr>
        <a:xfrm>
          <a:off x="13421995" y="240538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12700</xdr:rowOff>
    </xdr:from>
    <xdr:to xmlns:xdr="http://schemas.openxmlformats.org/drawingml/2006/spreadsheetDrawing">
      <xdr:col>68</xdr:col>
      <xdr:colOff>188595</xdr:colOff>
      <xdr:row>14</xdr:row>
      <xdr:rowOff>111760</xdr:rowOff>
    </xdr:to>
    <xdr:sp macro="" textlink="">
      <xdr:nvSpPr>
        <xdr:cNvPr id="473" name="楕円 472"/>
        <xdr:cNvSpPr/>
      </xdr:nvSpPr>
      <xdr:spPr>
        <a:xfrm>
          <a:off x="12926060" y="235966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14</xdr:row>
      <xdr:rowOff>96520</xdr:rowOff>
    </xdr:from>
    <xdr:ext cx="762000" cy="253365"/>
    <xdr:sp macro="" textlink="">
      <xdr:nvSpPr>
        <xdr:cNvPr id="474" name="テキスト ボックス 473"/>
        <xdr:cNvSpPr txBox="1"/>
      </xdr:nvSpPr>
      <xdr:spPr>
        <a:xfrm>
          <a:off x="12635865" y="24434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67945</xdr:rowOff>
    </xdr:from>
    <xdr:to xmlns:xdr="http://schemas.openxmlformats.org/drawingml/2006/spreadsheetDrawing">
      <xdr:col>64</xdr:col>
      <xdr:colOff>152400</xdr:colOff>
      <xdr:row>14</xdr:row>
      <xdr:rowOff>167005</xdr:rowOff>
    </xdr:to>
    <xdr:sp macro="" textlink="">
      <xdr:nvSpPr>
        <xdr:cNvPr id="475" name="楕円 474"/>
        <xdr:cNvSpPr/>
      </xdr:nvSpPr>
      <xdr:spPr>
        <a:xfrm>
          <a:off x="12120880" y="24149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14</xdr:row>
      <xdr:rowOff>151765</xdr:rowOff>
    </xdr:from>
    <xdr:ext cx="762000" cy="253365"/>
    <xdr:sp macro="" textlink="">
      <xdr:nvSpPr>
        <xdr:cNvPr id="476" name="テキスト ボックス 475"/>
        <xdr:cNvSpPr txBox="1"/>
      </xdr:nvSpPr>
      <xdr:spPr>
        <a:xfrm>
          <a:off x="11832590" y="24987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179705</xdr:colOff>
      <xdr:row>4</xdr:row>
      <xdr:rowOff>0</xdr:rowOff>
    </xdr:to>
    <xdr:sp macro="" textlink="">
      <xdr:nvSpPr>
        <xdr:cNvPr id="5" name="正方形/長方形 4"/>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静岡県富士宮市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2</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131,223
128,863
389.08
63,633,886
61,493,585
1,879,222
26,925,304
33,272,558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179705</xdr:colOff>
      <xdr:row>14</xdr:row>
      <xdr:rowOff>165100</xdr:rowOff>
    </xdr:to>
    <xdr:sp macro="" textlink="">
      <xdr:nvSpPr>
        <xdr:cNvPr id="15" name="正方形/長方形 14"/>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2.2
7.7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H28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9365" cy="252095"/>
    <xdr:sp macro="" textlink="">
      <xdr:nvSpPr>
        <xdr:cNvPr id="30" name="テキスト ボックス 29"/>
        <xdr:cNvSpPr txBox="1"/>
      </xdr:nvSpPr>
      <xdr:spPr>
        <a:xfrm>
          <a:off x="637540" y="3492500"/>
          <a:ext cx="8889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9485" cy="252095"/>
    <xdr:sp macro="" textlink="">
      <xdr:nvSpPr>
        <xdr:cNvPr id="31" name="テキスト ボックス 30"/>
        <xdr:cNvSpPr txBox="1"/>
      </xdr:nvSpPr>
      <xdr:spPr>
        <a:xfrm>
          <a:off x="637540" y="3746500"/>
          <a:ext cx="60394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4520" cy="259080"/>
    <xdr:sp macro="" textlink="">
      <xdr:nvSpPr>
        <xdr:cNvPr id="32" name="テキスト ボックス 31"/>
        <xdr:cNvSpPr txBox="1"/>
      </xdr:nvSpPr>
      <xdr:spPr>
        <a:xfrm>
          <a:off x="637540" y="4000500"/>
          <a:ext cx="8224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7800" cy="259080"/>
    <xdr:sp macro="" textlink="">
      <xdr:nvSpPr>
        <xdr:cNvPr id="33" name="テキスト ボックス 32"/>
        <xdr:cNvSpPr txBox="1"/>
      </xdr:nvSpPr>
      <xdr:spPr>
        <a:xfrm>
          <a:off x="637540" y="4254500"/>
          <a:ext cx="1778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179705</xdr:colOff>
      <xdr:row>29</xdr:row>
      <xdr:rowOff>44450</xdr:rowOff>
    </xdr:to>
    <xdr:sp macro="" textlink="">
      <xdr:nvSpPr>
        <xdr:cNvPr id="34" name="正方形/長方形 33"/>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179705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41" name="正方形/長方形 40"/>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179705</xdr:colOff>
      <xdr:row>32</xdr:row>
      <xdr:rowOff>38100</xdr:rowOff>
    </xdr:to>
    <xdr:sp macro="" textlink="">
      <xdr:nvSpPr>
        <xdr:cNvPr id="43" name="正方形/長方形 42"/>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effectLst/>
              <a:latin typeface="ＭＳ Ｐゴシック"/>
              <a:ea typeface="ＭＳ Ｐゴシック"/>
              <a:cs typeface="+mn-cs"/>
            </a:rPr>
            <a:t>　</a:t>
          </a:r>
          <a:r>
            <a:rPr kumimoji="1" lang="ja-JP" altLang="en-US" sz="1250">
              <a:solidFill>
                <a:sysClr val="windowText" lastClr="000000"/>
              </a:solidFill>
              <a:effectLst/>
              <a:latin typeface="ＭＳ Ｐゴシック"/>
              <a:ea typeface="ＭＳ Ｐゴシック"/>
              <a:cs typeface="+mn-cs"/>
            </a:rPr>
            <a:t>会計年度任用職員制度が開始され、</a:t>
          </a:r>
          <a:r>
            <a:rPr kumimoji="1" lang="ja-JP" altLang="ja-JP" sz="1250">
              <a:solidFill>
                <a:sysClr val="windowText" lastClr="000000"/>
              </a:solidFill>
              <a:effectLst/>
              <a:latin typeface="ＭＳ Ｐゴシック"/>
              <a:ea typeface="ＭＳ Ｐゴシック"/>
              <a:cs typeface="+mn-cs"/>
            </a:rPr>
            <a:t>人件費の比率は28.5％と前年度比2.4ポイント増となった</a:t>
          </a:r>
          <a:r>
            <a:rPr kumimoji="1" lang="ja-JP" altLang="en-US" sz="1250">
              <a:solidFill>
                <a:sysClr val="windowText" lastClr="000000"/>
              </a:solidFill>
              <a:effectLst/>
              <a:latin typeface="ＭＳ Ｐゴシック"/>
              <a:ea typeface="ＭＳ Ｐゴシック"/>
              <a:cs typeface="+mn-cs"/>
            </a:rPr>
            <a:t>。</a:t>
          </a:r>
          <a:endParaRPr kumimoji="1" lang="en-US" altLang="ja-JP" sz="1250">
            <a:solidFill>
              <a:sysClr val="windowText" lastClr="000000"/>
            </a:solidFill>
            <a:effectLst/>
            <a:latin typeface="ＭＳ Ｐゴシック"/>
            <a:ea typeface="ＭＳ Ｐゴシック"/>
            <a:cs typeface="+mn-cs"/>
          </a:endParaRPr>
        </a:p>
        <a:p>
          <a:r>
            <a:rPr kumimoji="1" lang="ja-JP" altLang="en-US" sz="1250">
              <a:solidFill>
                <a:sysClr val="windowText" lastClr="000000"/>
              </a:solidFill>
              <a:effectLst/>
              <a:latin typeface="ＭＳ Ｐゴシック"/>
              <a:ea typeface="ＭＳ Ｐゴシック"/>
              <a:cs typeface="+mn-cs"/>
            </a:rPr>
            <a:t>　当市は</a:t>
          </a:r>
          <a:r>
            <a:rPr kumimoji="1" lang="ja-JP" altLang="ja-JP" sz="1250">
              <a:solidFill>
                <a:sysClr val="windowText" lastClr="000000"/>
              </a:solidFill>
              <a:effectLst/>
              <a:latin typeface="ＭＳ Ｐゴシック"/>
              <a:ea typeface="ＭＳ Ｐゴシック"/>
              <a:cs typeface="+mn-cs"/>
            </a:rPr>
            <a:t>、国よりも高い</a:t>
          </a:r>
          <a:r>
            <a:rPr kumimoji="1" lang="ja-JP" altLang="ja-JP" sz="1250">
              <a:solidFill>
                <a:sysClr val="windowText" lastClr="000000"/>
              </a:solidFill>
              <a:effectLst/>
              <a:latin typeface="ＭＳ Ｐゴシック"/>
              <a:ea typeface="ＭＳ Ｐゴシック"/>
              <a:cs typeface="+mn-cs"/>
            </a:rPr>
            <a:t>初任給や55</a:t>
          </a:r>
          <a:r>
            <a:rPr kumimoji="1" lang="ja-JP" altLang="ja-JP" sz="1300">
              <a:solidFill>
                <a:sysClr val="windowText" lastClr="000000"/>
              </a:solidFill>
              <a:effectLst/>
              <a:latin typeface="ＭＳ Ｐゴシック"/>
              <a:ea typeface="ＭＳ Ｐゴシック"/>
              <a:cs typeface="+mn-cs"/>
            </a:rPr>
            <a:t>歳以上の昇給抑制措置</a:t>
          </a:r>
          <a:r>
            <a:rPr kumimoji="1" lang="ja-JP" altLang="ja-JP" sz="1250">
              <a:solidFill>
                <a:sysClr val="windowText" lastClr="000000"/>
              </a:solidFill>
              <a:effectLst/>
              <a:latin typeface="ＭＳ Ｐゴシック"/>
              <a:ea typeface="ＭＳ Ｐゴシック"/>
              <a:cs typeface="+mn-cs"/>
            </a:rPr>
            <a:t>設定していることなどから、</a:t>
          </a:r>
          <a:r>
            <a:rPr kumimoji="1" lang="ja-JP" altLang="ja-JP" sz="1250">
              <a:solidFill>
                <a:sysClr val="windowText" lastClr="000000"/>
              </a:solidFill>
              <a:effectLst/>
              <a:latin typeface="ＭＳ Ｐゴシック"/>
              <a:ea typeface="ＭＳ Ｐゴシック"/>
              <a:cs typeface="+mn-cs"/>
            </a:rPr>
            <a:t>全国、県、</a:t>
          </a:r>
          <a:r>
            <a:rPr kumimoji="1" lang="ja-JP" altLang="ja-JP" sz="1250">
              <a:solidFill>
                <a:sysClr val="windowText" lastClr="000000"/>
              </a:solidFill>
              <a:effectLst/>
              <a:latin typeface="ＭＳ Ｐゴシック"/>
              <a:ea typeface="ＭＳ Ｐゴシック"/>
              <a:cs typeface="+mn-cs"/>
            </a:rPr>
            <a:t>類似団体内の各平均より高い水準となっている。</a:t>
          </a:r>
          <a:endParaRPr lang="ja-JP" altLang="ja-JP" sz="1250">
            <a:solidFill>
              <a:sysClr val="windowText" lastClr="000000"/>
            </a:solidFill>
            <a:effectLst/>
            <a:latin typeface="ＭＳ Ｐゴシック"/>
            <a:ea typeface="ＭＳ Ｐゴシック"/>
          </a:endParaRPr>
        </a:p>
        <a:p>
          <a:r>
            <a:rPr kumimoji="1" lang="ja-JP" altLang="ja-JP" sz="1250">
              <a:solidFill>
                <a:sysClr val="windowText" lastClr="000000"/>
              </a:solidFill>
              <a:effectLst/>
              <a:latin typeface="ＭＳ Ｐゴシック"/>
              <a:ea typeface="ＭＳ Ｐゴシック"/>
              <a:cs typeface="+mn-cs"/>
            </a:rPr>
            <a:t>　今後も引き続き</a:t>
          </a:r>
          <a:r>
            <a:rPr kumimoji="1" lang="ja-JP" altLang="en-US" sz="1250">
              <a:solidFill>
                <a:sysClr val="windowText" lastClr="000000"/>
              </a:solidFill>
              <a:effectLst/>
              <a:latin typeface="ＭＳ Ｐゴシック"/>
              <a:ea typeface="ＭＳ Ｐゴシック"/>
              <a:cs typeface="+mn-cs"/>
            </a:rPr>
            <a:t>、</a:t>
          </a:r>
          <a:r>
            <a:rPr kumimoji="1" lang="ja-JP" altLang="ja-JP" sz="1250">
              <a:solidFill>
                <a:sysClr val="windowText" lastClr="000000"/>
              </a:solidFill>
              <a:effectLst/>
              <a:latin typeface="ＭＳ Ｐゴシック"/>
              <a:ea typeface="ＭＳ Ｐゴシック"/>
              <a:cs typeface="+mn-cs"/>
            </a:rPr>
            <a:t>地域の民間企業の平均給与及び近隣市の状況を踏まえ、</a:t>
          </a:r>
          <a:r>
            <a:rPr kumimoji="1" lang="ja-JP" altLang="en-US" sz="1250">
              <a:solidFill>
                <a:sysClr val="windowText" lastClr="000000"/>
              </a:solidFill>
              <a:effectLst/>
              <a:latin typeface="ＭＳ Ｐゴシック"/>
              <a:ea typeface="ＭＳ Ｐゴシック"/>
              <a:cs typeface="+mn-cs"/>
            </a:rPr>
            <a:t>職員数の適正管理</a:t>
          </a:r>
          <a:r>
            <a:rPr kumimoji="1" lang="ja-JP" altLang="ja-JP" sz="1250">
              <a:solidFill>
                <a:sysClr val="windowText" lastClr="000000"/>
              </a:solidFill>
              <a:effectLst/>
              <a:latin typeface="ＭＳ Ｐゴシック"/>
              <a:ea typeface="ＭＳ Ｐゴシック"/>
              <a:cs typeface="+mn-cs"/>
            </a:rPr>
            <a:t>とともに給与の適正化に努める。</a:t>
          </a:r>
          <a:endParaRPr lang="ja-JP" altLang="ja-JP" sz="1250">
            <a:solidFill>
              <a:sysClr val="windowText" lastClr="000000"/>
            </a:solidFill>
            <a:effectLst/>
            <a:latin typeface="ＭＳ Ｐゴシック"/>
            <a:ea typeface="ＭＳ Ｐゴシック"/>
          </a:endParaRPr>
        </a:p>
        <a:p>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179705</xdr:colOff>
      <xdr:row>44</xdr:row>
      <xdr:rowOff>12700</xdr:rowOff>
    </xdr:to>
    <xdr:cxnSp macro="">
      <xdr:nvCxnSpPr>
        <xdr:cNvPr id="46" name="直線コネクタ 45"/>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1015" cy="252095"/>
    <xdr:sp macro="" textlink="">
      <xdr:nvSpPr>
        <xdr:cNvPr id="47" name="テキスト ボックス 46"/>
        <xdr:cNvSpPr txBox="1"/>
      </xdr:nvSpPr>
      <xdr:spPr>
        <a:xfrm>
          <a:off x="233680"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179705</xdr:colOff>
      <xdr:row>41</xdr:row>
      <xdr:rowOff>146050</xdr:rowOff>
    </xdr:to>
    <xdr:cxnSp macro="">
      <xdr:nvCxnSpPr>
        <xdr:cNvPr id="48" name="直線コネクタ 47"/>
        <xdr:cNvCxnSpPr/>
      </xdr:nvCxnSpPr>
      <xdr:spPr>
        <a:xfrm>
          <a:off x="701040" y="717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1015" cy="259080"/>
    <xdr:sp macro="" textlink="">
      <xdr:nvSpPr>
        <xdr:cNvPr id="49" name="テキスト ボックス 48"/>
        <xdr:cNvSpPr txBox="1"/>
      </xdr:nvSpPr>
      <xdr:spPr>
        <a:xfrm>
          <a:off x="233680" y="7033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179705</xdr:colOff>
      <xdr:row>39</xdr:row>
      <xdr:rowOff>107950</xdr:rowOff>
    </xdr:to>
    <xdr:cxnSp macro="">
      <xdr:nvCxnSpPr>
        <xdr:cNvPr id="50" name="直線コネクタ 49"/>
        <xdr:cNvCxnSpPr/>
      </xdr:nvCxnSpPr>
      <xdr:spPr>
        <a:xfrm>
          <a:off x="701040" y="679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1015" cy="259080"/>
    <xdr:sp macro="" textlink="">
      <xdr:nvSpPr>
        <xdr:cNvPr id="51" name="テキスト ボックス 50"/>
        <xdr:cNvSpPr txBox="1"/>
      </xdr:nvSpPr>
      <xdr:spPr>
        <a:xfrm>
          <a:off x="233680" y="6652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179705</xdr:colOff>
      <xdr:row>37</xdr:row>
      <xdr:rowOff>69850</xdr:rowOff>
    </xdr:to>
    <xdr:cxnSp macro="">
      <xdr:nvCxnSpPr>
        <xdr:cNvPr id="52" name="直線コネクタ 51"/>
        <xdr:cNvCxnSpPr/>
      </xdr:nvCxnSpPr>
      <xdr:spPr>
        <a:xfrm>
          <a:off x="701040" y="641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1015" cy="252095"/>
    <xdr:sp macro="" textlink="">
      <xdr:nvSpPr>
        <xdr:cNvPr id="53" name="テキスト ボックス 52"/>
        <xdr:cNvSpPr txBox="1"/>
      </xdr:nvSpPr>
      <xdr:spPr>
        <a:xfrm>
          <a:off x="233680" y="6271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179705</xdr:colOff>
      <xdr:row>35</xdr:row>
      <xdr:rowOff>31750</xdr:rowOff>
    </xdr:to>
    <xdr:cxnSp macro="">
      <xdr:nvCxnSpPr>
        <xdr:cNvPr id="54" name="直線コネクタ 53"/>
        <xdr:cNvCxnSpPr/>
      </xdr:nvCxnSpPr>
      <xdr:spPr>
        <a:xfrm>
          <a:off x="701040" y="603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1015" cy="259080"/>
    <xdr:sp macro="" textlink="">
      <xdr:nvSpPr>
        <xdr:cNvPr id="55" name="テキスト ボックス 54"/>
        <xdr:cNvSpPr txBox="1"/>
      </xdr:nvSpPr>
      <xdr:spPr>
        <a:xfrm>
          <a:off x="233680" y="589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179705</xdr:colOff>
      <xdr:row>32</xdr:row>
      <xdr:rowOff>165100</xdr:rowOff>
    </xdr:to>
    <xdr:cxnSp macro="">
      <xdr:nvCxnSpPr>
        <xdr:cNvPr id="56" name="直線コネクタ 55"/>
        <xdr:cNvCxnSpPr/>
      </xdr:nvCxnSpPr>
      <xdr:spPr>
        <a:xfrm>
          <a:off x="701040" y="565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1015" cy="259080"/>
    <xdr:sp macro="" textlink="">
      <xdr:nvSpPr>
        <xdr:cNvPr id="57" name="テキスト ボックス 56"/>
        <xdr:cNvSpPr txBox="1"/>
      </xdr:nvSpPr>
      <xdr:spPr>
        <a:xfrm>
          <a:off x="233680" y="5509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30</xdr:row>
      <xdr:rowOff>127000</xdr:rowOff>
    </xdr:to>
    <xdr:cxnSp macro="">
      <xdr:nvCxnSpPr>
        <xdr:cNvPr id="58" name="直線コネクタ 57"/>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1015" cy="252095"/>
    <xdr:sp macro="" textlink="">
      <xdr:nvSpPr>
        <xdr:cNvPr id="59" name="テキスト ボックス 58"/>
        <xdr:cNvSpPr txBox="1"/>
      </xdr:nvSpPr>
      <xdr:spPr>
        <a:xfrm>
          <a:off x="233680" y="5128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60" name="人件費グラフ枠"/>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120650</xdr:rowOff>
    </xdr:from>
    <xdr:to xmlns:xdr="http://schemas.openxmlformats.org/drawingml/2006/spreadsheetDrawing">
      <xdr:col>24</xdr:col>
      <xdr:colOff>25400</xdr:colOff>
      <xdr:row>41</xdr:row>
      <xdr:rowOff>107950</xdr:rowOff>
    </xdr:to>
    <xdr:cxnSp macro="">
      <xdr:nvCxnSpPr>
        <xdr:cNvPr id="61" name="直線コネクタ 60"/>
        <xdr:cNvCxnSpPr/>
      </xdr:nvCxnSpPr>
      <xdr:spPr>
        <a:xfrm flipV="1">
          <a:off x="4338320" y="5778500"/>
          <a:ext cx="0" cy="1358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41</xdr:row>
      <xdr:rowOff>80010</xdr:rowOff>
    </xdr:from>
    <xdr:ext cx="762000" cy="259080"/>
    <xdr:sp macro="" textlink="">
      <xdr:nvSpPr>
        <xdr:cNvPr id="62" name="人件費最小値テキスト"/>
        <xdr:cNvSpPr txBox="1"/>
      </xdr:nvSpPr>
      <xdr:spPr>
        <a:xfrm>
          <a:off x="442722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41</xdr:row>
      <xdr:rowOff>107950</xdr:rowOff>
    </xdr:from>
    <xdr:to xmlns:xdr="http://schemas.openxmlformats.org/drawingml/2006/spreadsheetDrawing">
      <xdr:col>24</xdr:col>
      <xdr:colOff>114300</xdr:colOff>
      <xdr:row>41</xdr:row>
      <xdr:rowOff>107950</xdr:rowOff>
    </xdr:to>
    <xdr:cxnSp macro="">
      <xdr:nvCxnSpPr>
        <xdr:cNvPr id="63" name="直線コネクタ 62"/>
        <xdr:cNvCxnSpPr/>
      </xdr:nvCxnSpPr>
      <xdr:spPr>
        <a:xfrm>
          <a:off x="4269740" y="7137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35560</xdr:rowOff>
    </xdr:from>
    <xdr:ext cx="762000" cy="259080"/>
    <xdr:sp macro="" textlink="">
      <xdr:nvSpPr>
        <xdr:cNvPr id="64" name="人件費最大値テキスト"/>
        <xdr:cNvSpPr txBox="1"/>
      </xdr:nvSpPr>
      <xdr:spPr>
        <a:xfrm>
          <a:off x="4427220" y="552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120650</xdr:rowOff>
    </xdr:from>
    <xdr:to xmlns:xdr="http://schemas.openxmlformats.org/drawingml/2006/spreadsheetDrawing">
      <xdr:col>24</xdr:col>
      <xdr:colOff>114300</xdr:colOff>
      <xdr:row>33</xdr:row>
      <xdr:rowOff>120650</xdr:rowOff>
    </xdr:to>
    <xdr:cxnSp macro="">
      <xdr:nvCxnSpPr>
        <xdr:cNvPr id="65" name="直線コネクタ 64"/>
        <xdr:cNvCxnSpPr/>
      </xdr:nvCxnSpPr>
      <xdr:spPr>
        <a:xfrm>
          <a:off x="4269740" y="5778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38</xdr:row>
      <xdr:rowOff>165100</xdr:rowOff>
    </xdr:from>
    <xdr:to xmlns:xdr="http://schemas.openxmlformats.org/drawingml/2006/spreadsheetDrawing">
      <xdr:col>24</xdr:col>
      <xdr:colOff>25400</xdr:colOff>
      <xdr:row>40</xdr:row>
      <xdr:rowOff>127000</xdr:rowOff>
    </xdr:to>
    <xdr:cxnSp macro="">
      <xdr:nvCxnSpPr>
        <xdr:cNvPr id="66" name="直線コネクタ 65"/>
        <xdr:cNvCxnSpPr/>
      </xdr:nvCxnSpPr>
      <xdr:spPr>
        <a:xfrm>
          <a:off x="3594100" y="6680200"/>
          <a:ext cx="744220" cy="304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73660</xdr:rowOff>
    </xdr:from>
    <xdr:ext cx="762000" cy="259080"/>
    <xdr:sp macro="" textlink="">
      <xdr:nvSpPr>
        <xdr:cNvPr id="67" name="人件費平均値テキスト"/>
        <xdr:cNvSpPr txBox="1"/>
      </xdr:nvSpPr>
      <xdr:spPr>
        <a:xfrm>
          <a:off x="4427220" y="62458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57150</xdr:rowOff>
    </xdr:from>
    <xdr:to xmlns:xdr="http://schemas.openxmlformats.org/drawingml/2006/spreadsheetDrawing">
      <xdr:col>24</xdr:col>
      <xdr:colOff>76200</xdr:colOff>
      <xdr:row>37</xdr:row>
      <xdr:rowOff>158750</xdr:rowOff>
    </xdr:to>
    <xdr:sp macro="" textlink="">
      <xdr:nvSpPr>
        <xdr:cNvPr id="68" name="フローチャート: 判断 67"/>
        <xdr:cNvSpPr/>
      </xdr:nvSpPr>
      <xdr:spPr>
        <a:xfrm>
          <a:off x="4307840" y="64008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38</xdr:row>
      <xdr:rowOff>88900</xdr:rowOff>
    </xdr:from>
    <xdr:to xmlns:xdr="http://schemas.openxmlformats.org/drawingml/2006/spreadsheetDrawing">
      <xdr:col>19</xdr:col>
      <xdr:colOff>179705</xdr:colOff>
      <xdr:row>38</xdr:row>
      <xdr:rowOff>165100</xdr:rowOff>
    </xdr:to>
    <xdr:cxnSp macro="">
      <xdr:nvCxnSpPr>
        <xdr:cNvPr id="69" name="直線コネクタ 68"/>
        <xdr:cNvCxnSpPr/>
      </xdr:nvCxnSpPr>
      <xdr:spPr>
        <a:xfrm>
          <a:off x="2794000" y="6604000"/>
          <a:ext cx="8001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107950</xdr:rowOff>
    </xdr:from>
    <xdr:to xmlns:xdr="http://schemas.openxmlformats.org/drawingml/2006/spreadsheetDrawing">
      <xdr:col>20</xdr:col>
      <xdr:colOff>38100</xdr:colOff>
      <xdr:row>36</xdr:row>
      <xdr:rowOff>38100</xdr:rowOff>
    </xdr:to>
    <xdr:sp macro="" textlink="">
      <xdr:nvSpPr>
        <xdr:cNvPr id="70" name="フローチャート: 判断 69"/>
        <xdr:cNvSpPr/>
      </xdr:nvSpPr>
      <xdr:spPr>
        <a:xfrm>
          <a:off x="3550920" y="6108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48260</xdr:rowOff>
    </xdr:from>
    <xdr:ext cx="729615" cy="259080"/>
    <xdr:sp macro="" textlink="">
      <xdr:nvSpPr>
        <xdr:cNvPr id="71" name="テキスト ボックス 70"/>
        <xdr:cNvSpPr txBox="1"/>
      </xdr:nvSpPr>
      <xdr:spPr>
        <a:xfrm>
          <a:off x="3241040" y="587756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38</xdr:row>
      <xdr:rowOff>88900</xdr:rowOff>
    </xdr:from>
    <xdr:to xmlns:xdr="http://schemas.openxmlformats.org/drawingml/2006/spreadsheetDrawing">
      <xdr:col>15</xdr:col>
      <xdr:colOff>98425</xdr:colOff>
      <xdr:row>38</xdr:row>
      <xdr:rowOff>88900</xdr:rowOff>
    </xdr:to>
    <xdr:cxnSp macro="">
      <xdr:nvCxnSpPr>
        <xdr:cNvPr id="72" name="直線コネクタ 71"/>
        <xdr:cNvCxnSpPr/>
      </xdr:nvCxnSpPr>
      <xdr:spPr>
        <a:xfrm>
          <a:off x="1986280" y="6604000"/>
          <a:ext cx="8077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107950</xdr:rowOff>
    </xdr:from>
    <xdr:to xmlns:xdr="http://schemas.openxmlformats.org/drawingml/2006/spreadsheetDrawing">
      <xdr:col>15</xdr:col>
      <xdr:colOff>149225</xdr:colOff>
      <xdr:row>36</xdr:row>
      <xdr:rowOff>38100</xdr:rowOff>
    </xdr:to>
    <xdr:sp macro="" textlink="">
      <xdr:nvSpPr>
        <xdr:cNvPr id="73" name="フローチャート: 判断 72"/>
        <xdr:cNvSpPr/>
      </xdr:nvSpPr>
      <xdr:spPr>
        <a:xfrm>
          <a:off x="2743200" y="610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48260</xdr:rowOff>
    </xdr:from>
    <xdr:ext cx="762000" cy="259080"/>
    <xdr:sp macro="" textlink="">
      <xdr:nvSpPr>
        <xdr:cNvPr id="74" name="テキスト ボックス 73"/>
        <xdr:cNvSpPr txBox="1"/>
      </xdr:nvSpPr>
      <xdr:spPr>
        <a:xfrm>
          <a:off x="2453640" y="5877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38</xdr:row>
      <xdr:rowOff>88900</xdr:rowOff>
    </xdr:from>
    <xdr:to xmlns:xdr="http://schemas.openxmlformats.org/drawingml/2006/spreadsheetDrawing">
      <xdr:col>11</xdr:col>
      <xdr:colOff>9525</xdr:colOff>
      <xdr:row>38</xdr:row>
      <xdr:rowOff>139700</xdr:rowOff>
    </xdr:to>
    <xdr:cxnSp macro="">
      <xdr:nvCxnSpPr>
        <xdr:cNvPr id="75" name="直線コネクタ 74"/>
        <xdr:cNvCxnSpPr/>
      </xdr:nvCxnSpPr>
      <xdr:spPr>
        <a:xfrm flipV="1">
          <a:off x="1198880" y="6604000"/>
          <a:ext cx="7874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158750</xdr:rowOff>
    </xdr:from>
    <xdr:to xmlns:xdr="http://schemas.openxmlformats.org/drawingml/2006/spreadsheetDrawing">
      <xdr:col>11</xdr:col>
      <xdr:colOff>60325</xdr:colOff>
      <xdr:row>36</xdr:row>
      <xdr:rowOff>88900</xdr:rowOff>
    </xdr:to>
    <xdr:sp macro="" textlink="">
      <xdr:nvSpPr>
        <xdr:cNvPr id="76" name="フローチャート: 判断 75"/>
        <xdr:cNvSpPr/>
      </xdr:nvSpPr>
      <xdr:spPr>
        <a:xfrm>
          <a:off x="1955800" y="6159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99060</xdr:rowOff>
    </xdr:from>
    <xdr:ext cx="762000" cy="252095"/>
    <xdr:sp macro="" textlink="">
      <xdr:nvSpPr>
        <xdr:cNvPr id="77" name="テキスト ボックス 76"/>
        <xdr:cNvSpPr txBox="1"/>
      </xdr:nvSpPr>
      <xdr:spPr>
        <a:xfrm>
          <a:off x="1645920" y="59283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146050</xdr:rowOff>
    </xdr:from>
    <xdr:to xmlns:xdr="http://schemas.openxmlformats.org/drawingml/2006/spreadsheetDrawing">
      <xdr:col>6</xdr:col>
      <xdr:colOff>171450</xdr:colOff>
      <xdr:row>36</xdr:row>
      <xdr:rowOff>76200</xdr:rowOff>
    </xdr:to>
    <xdr:sp macro="" textlink="">
      <xdr:nvSpPr>
        <xdr:cNvPr id="78" name="フローチャート: 判断 77"/>
        <xdr:cNvSpPr/>
      </xdr:nvSpPr>
      <xdr:spPr>
        <a:xfrm>
          <a:off x="1148080" y="614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86360</xdr:rowOff>
    </xdr:from>
    <xdr:ext cx="755015" cy="252095"/>
    <xdr:sp macro="" textlink="">
      <xdr:nvSpPr>
        <xdr:cNvPr id="79" name="テキスト ボックス 78"/>
        <xdr:cNvSpPr txBox="1"/>
      </xdr:nvSpPr>
      <xdr:spPr>
        <a:xfrm>
          <a:off x="858520" y="591566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55015" cy="259080"/>
    <xdr:sp macro="" textlink="">
      <xdr:nvSpPr>
        <xdr:cNvPr id="80" name="テキスト ボックス 79"/>
        <xdr:cNvSpPr txBox="1"/>
      </xdr:nvSpPr>
      <xdr:spPr>
        <a:xfrm>
          <a:off x="414274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55015" cy="259080"/>
    <xdr:sp macro="" textlink="">
      <xdr:nvSpPr>
        <xdr:cNvPr id="81" name="テキスト ボックス 80"/>
        <xdr:cNvSpPr txBox="1"/>
      </xdr:nvSpPr>
      <xdr:spPr>
        <a:xfrm>
          <a:off x="340614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2" name="テキスト ボックス 81"/>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44</xdr:row>
      <xdr:rowOff>10160</xdr:rowOff>
    </xdr:from>
    <xdr:ext cx="762000" cy="259080"/>
    <xdr:sp macro="" textlink="">
      <xdr:nvSpPr>
        <xdr:cNvPr id="83" name="テキスト ボックス 82"/>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55015" cy="259080"/>
    <xdr:sp macro="" textlink="">
      <xdr:nvSpPr>
        <xdr:cNvPr id="84" name="テキスト ボックス 83"/>
        <xdr:cNvSpPr txBox="1"/>
      </xdr:nvSpPr>
      <xdr:spPr>
        <a:xfrm>
          <a:off x="100330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40</xdr:row>
      <xdr:rowOff>76200</xdr:rowOff>
    </xdr:from>
    <xdr:to xmlns:xdr="http://schemas.openxmlformats.org/drawingml/2006/spreadsheetDrawing">
      <xdr:col>24</xdr:col>
      <xdr:colOff>76200</xdr:colOff>
      <xdr:row>41</xdr:row>
      <xdr:rowOff>6350</xdr:rowOff>
    </xdr:to>
    <xdr:sp macro="" textlink="">
      <xdr:nvSpPr>
        <xdr:cNvPr id="85" name="楕円 84"/>
        <xdr:cNvSpPr/>
      </xdr:nvSpPr>
      <xdr:spPr>
        <a:xfrm>
          <a:off x="4307840" y="69342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40</xdr:row>
      <xdr:rowOff>48260</xdr:rowOff>
    </xdr:from>
    <xdr:ext cx="762000" cy="259080"/>
    <xdr:sp macro="" textlink="">
      <xdr:nvSpPr>
        <xdr:cNvPr id="86" name="人件費該当値テキスト"/>
        <xdr:cNvSpPr txBox="1"/>
      </xdr:nvSpPr>
      <xdr:spPr>
        <a:xfrm>
          <a:off x="4427220" y="690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38</xdr:row>
      <xdr:rowOff>114300</xdr:rowOff>
    </xdr:from>
    <xdr:to xmlns:xdr="http://schemas.openxmlformats.org/drawingml/2006/spreadsheetDrawing">
      <xdr:col>20</xdr:col>
      <xdr:colOff>38100</xdr:colOff>
      <xdr:row>39</xdr:row>
      <xdr:rowOff>44450</xdr:rowOff>
    </xdr:to>
    <xdr:sp macro="" textlink="">
      <xdr:nvSpPr>
        <xdr:cNvPr id="87" name="楕円 86"/>
        <xdr:cNvSpPr/>
      </xdr:nvSpPr>
      <xdr:spPr>
        <a:xfrm>
          <a:off x="3550920" y="66294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39</xdr:row>
      <xdr:rowOff>29210</xdr:rowOff>
    </xdr:from>
    <xdr:ext cx="729615" cy="252095"/>
    <xdr:sp macro="" textlink="">
      <xdr:nvSpPr>
        <xdr:cNvPr id="88" name="テキスト ボックス 87"/>
        <xdr:cNvSpPr txBox="1"/>
      </xdr:nvSpPr>
      <xdr:spPr>
        <a:xfrm>
          <a:off x="3241040" y="6715760"/>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38</xdr:row>
      <xdr:rowOff>38100</xdr:rowOff>
    </xdr:from>
    <xdr:to xmlns:xdr="http://schemas.openxmlformats.org/drawingml/2006/spreadsheetDrawing">
      <xdr:col>15</xdr:col>
      <xdr:colOff>149225</xdr:colOff>
      <xdr:row>38</xdr:row>
      <xdr:rowOff>139700</xdr:rowOff>
    </xdr:to>
    <xdr:sp macro="" textlink="">
      <xdr:nvSpPr>
        <xdr:cNvPr id="89" name="楕円 88"/>
        <xdr:cNvSpPr/>
      </xdr:nvSpPr>
      <xdr:spPr>
        <a:xfrm>
          <a:off x="27432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38</xdr:row>
      <xdr:rowOff>124460</xdr:rowOff>
    </xdr:from>
    <xdr:ext cx="762000" cy="259080"/>
    <xdr:sp macro="" textlink="">
      <xdr:nvSpPr>
        <xdr:cNvPr id="90" name="テキスト ボックス 89"/>
        <xdr:cNvSpPr txBox="1"/>
      </xdr:nvSpPr>
      <xdr:spPr>
        <a:xfrm>
          <a:off x="2453640" y="663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38</xdr:row>
      <xdr:rowOff>38100</xdr:rowOff>
    </xdr:from>
    <xdr:to xmlns:xdr="http://schemas.openxmlformats.org/drawingml/2006/spreadsheetDrawing">
      <xdr:col>11</xdr:col>
      <xdr:colOff>60325</xdr:colOff>
      <xdr:row>38</xdr:row>
      <xdr:rowOff>139700</xdr:rowOff>
    </xdr:to>
    <xdr:sp macro="" textlink="">
      <xdr:nvSpPr>
        <xdr:cNvPr id="91" name="楕円 90"/>
        <xdr:cNvSpPr/>
      </xdr:nvSpPr>
      <xdr:spPr>
        <a:xfrm>
          <a:off x="1955800" y="65532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38</xdr:row>
      <xdr:rowOff>124460</xdr:rowOff>
    </xdr:from>
    <xdr:ext cx="762000" cy="259080"/>
    <xdr:sp macro="" textlink="">
      <xdr:nvSpPr>
        <xdr:cNvPr id="92" name="テキスト ボックス 91"/>
        <xdr:cNvSpPr txBox="1"/>
      </xdr:nvSpPr>
      <xdr:spPr>
        <a:xfrm>
          <a:off x="1645920" y="663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38</xdr:row>
      <xdr:rowOff>88900</xdr:rowOff>
    </xdr:from>
    <xdr:to xmlns:xdr="http://schemas.openxmlformats.org/drawingml/2006/spreadsheetDrawing">
      <xdr:col>6</xdr:col>
      <xdr:colOff>171450</xdr:colOff>
      <xdr:row>39</xdr:row>
      <xdr:rowOff>19050</xdr:rowOff>
    </xdr:to>
    <xdr:sp macro="" textlink="">
      <xdr:nvSpPr>
        <xdr:cNvPr id="93" name="楕円 92"/>
        <xdr:cNvSpPr/>
      </xdr:nvSpPr>
      <xdr:spPr>
        <a:xfrm>
          <a:off x="114808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39</xdr:row>
      <xdr:rowOff>3810</xdr:rowOff>
    </xdr:from>
    <xdr:ext cx="755015" cy="259080"/>
    <xdr:sp macro="" textlink="">
      <xdr:nvSpPr>
        <xdr:cNvPr id="94" name="テキスト ボックス 93"/>
        <xdr:cNvSpPr txBox="1"/>
      </xdr:nvSpPr>
      <xdr:spPr>
        <a:xfrm>
          <a:off x="858520" y="66903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101</xdr:col>
      <xdr:colOff>179705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全国、県、類似団体内の各平均より高い数値となっているが、これは職員数の削減に伴う指定管理などの委託の増加が主な要因となっている。</a:t>
          </a:r>
          <a:r>
            <a:rPr kumimoji="1" lang="ja-JP" altLang="ja-JP" sz="1300">
              <a:solidFill>
                <a:sysClr val="windowText" lastClr="000000"/>
              </a:solidFill>
              <a:effectLst/>
              <a:latin typeface="ＭＳ Ｐゴシック"/>
              <a:ea typeface="ＭＳ Ｐゴシック"/>
              <a:cs typeface="+mn-cs"/>
            </a:rPr>
            <a:t>令和2年度は2.0ポイント減となったが、会計年度任用職員制度が開始され、人件費に振り替えられている。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労務単価の上昇を要因により、今後増加傾向が</a:t>
          </a:r>
          <a:r>
            <a:rPr kumimoji="1" lang="ja-JP" altLang="ja-JP" sz="1300">
              <a:solidFill>
                <a:sysClr val="windowText" lastClr="000000"/>
              </a:solidFill>
              <a:effectLst/>
              <a:latin typeface="ＭＳ Ｐゴシック"/>
              <a:ea typeface="ＭＳ Ｐゴシック"/>
              <a:cs typeface="+mn-cs"/>
            </a:rPr>
            <a:t>続くことが想定されるが、経常経費化し</a:t>
          </a:r>
          <a:r>
            <a:rPr kumimoji="1" lang="ja-JP" altLang="en-US" sz="1300">
              <a:solidFill>
                <a:sysClr val="windowText" lastClr="000000"/>
              </a:solidFill>
              <a:effectLst/>
              <a:latin typeface="ＭＳ Ｐゴシック"/>
              <a:ea typeface="ＭＳ Ｐゴシック"/>
              <a:cs typeface="+mn-cs"/>
            </a:rPr>
            <a:t>ないよう</a:t>
          </a:r>
          <a:r>
            <a:rPr kumimoji="1" lang="ja-JP" altLang="ja-JP" sz="1300">
              <a:solidFill>
                <a:sysClr val="windowText" lastClr="000000"/>
              </a:solidFill>
              <a:effectLst/>
              <a:latin typeface="ＭＳ Ｐゴシック"/>
              <a:ea typeface="ＭＳ Ｐゴシック"/>
              <a:cs typeface="+mn-cs"/>
            </a:rPr>
            <a:t>事務事業の見直しや事務の効率化を図り、経費の抑制や適正な執行に努める。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1465" cy="225425"/>
    <xdr:sp macro="" textlink="">
      <xdr:nvSpPr>
        <xdr:cNvPr id="106" name="テキスト ボックス 105"/>
        <xdr:cNvSpPr txBox="1"/>
      </xdr:nvSpPr>
      <xdr:spPr>
        <a:xfrm>
          <a:off x="11148060" y="1651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1015" cy="252095"/>
    <xdr:sp macro="" textlink="">
      <xdr:nvSpPr>
        <xdr:cNvPr id="108" name="テキスト ボックス 107"/>
        <xdr:cNvSpPr txBox="1"/>
      </xdr:nvSpPr>
      <xdr:spPr>
        <a:xfrm>
          <a:off x="10739120" y="3985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146050</xdr:rowOff>
    </xdr:from>
    <xdr:to xmlns:xdr="http://schemas.openxmlformats.org/drawingml/2006/spreadsheetDrawing">
      <xdr:col>85</xdr:col>
      <xdr:colOff>66675</xdr:colOff>
      <xdr:row>21</xdr:row>
      <xdr:rowOff>146050</xdr:rowOff>
    </xdr:to>
    <xdr:cxnSp macro="">
      <xdr:nvCxnSpPr>
        <xdr:cNvPr id="109" name="直線コネクタ 108"/>
        <xdr:cNvCxnSpPr/>
      </xdr:nvCxnSpPr>
      <xdr:spPr>
        <a:xfrm>
          <a:off x="11186160" y="374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3810</xdr:rowOff>
    </xdr:from>
    <xdr:ext cx="501015" cy="259080"/>
    <xdr:sp macro="" textlink="">
      <xdr:nvSpPr>
        <xdr:cNvPr id="110" name="テキスト ボックス 109"/>
        <xdr:cNvSpPr txBox="1"/>
      </xdr:nvSpPr>
      <xdr:spPr>
        <a:xfrm>
          <a:off x="10739120" y="3604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107950</xdr:rowOff>
    </xdr:from>
    <xdr:to xmlns:xdr="http://schemas.openxmlformats.org/drawingml/2006/spreadsheetDrawing">
      <xdr:col>85</xdr:col>
      <xdr:colOff>66675</xdr:colOff>
      <xdr:row>19</xdr:row>
      <xdr:rowOff>107950</xdr:rowOff>
    </xdr:to>
    <xdr:cxnSp macro="">
      <xdr:nvCxnSpPr>
        <xdr:cNvPr id="111" name="直線コネクタ 110"/>
        <xdr:cNvCxnSpPr/>
      </xdr:nvCxnSpPr>
      <xdr:spPr>
        <a:xfrm>
          <a:off x="11186160" y="336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137160</xdr:rowOff>
    </xdr:from>
    <xdr:ext cx="501015" cy="259080"/>
    <xdr:sp macro="" textlink="">
      <xdr:nvSpPr>
        <xdr:cNvPr id="112" name="テキスト ボックス 111"/>
        <xdr:cNvSpPr txBox="1"/>
      </xdr:nvSpPr>
      <xdr:spPr>
        <a:xfrm>
          <a:off x="10739120" y="3223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3" name="直線コネクタ 112"/>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1015" cy="252095"/>
    <xdr:sp macro="" textlink="">
      <xdr:nvSpPr>
        <xdr:cNvPr id="114" name="テキスト ボックス 113"/>
        <xdr:cNvSpPr txBox="1"/>
      </xdr:nvSpPr>
      <xdr:spPr>
        <a:xfrm>
          <a:off x="10739120" y="284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31750</xdr:rowOff>
    </xdr:from>
    <xdr:to xmlns:xdr="http://schemas.openxmlformats.org/drawingml/2006/spreadsheetDrawing">
      <xdr:col>85</xdr:col>
      <xdr:colOff>66675</xdr:colOff>
      <xdr:row>15</xdr:row>
      <xdr:rowOff>31750</xdr:rowOff>
    </xdr:to>
    <xdr:cxnSp macro="">
      <xdr:nvCxnSpPr>
        <xdr:cNvPr id="115" name="直線コネクタ 114"/>
        <xdr:cNvCxnSpPr/>
      </xdr:nvCxnSpPr>
      <xdr:spPr>
        <a:xfrm>
          <a:off x="11186160" y="260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60960</xdr:rowOff>
    </xdr:from>
    <xdr:ext cx="501015" cy="259080"/>
    <xdr:sp macro="" textlink="">
      <xdr:nvSpPr>
        <xdr:cNvPr id="116" name="テキスト ボックス 115"/>
        <xdr:cNvSpPr txBox="1"/>
      </xdr:nvSpPr>
      <xdr:spPr>
        <a:xfrm>
          <a:off x="10739120" y="246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165100</xdr:rowOff>
    </xdr:from>
    <xdr:to xmlns:xdr="http://schemas.openxmlformats.org/drawingml/2006/spreadsheetDrawing">
      <xdr:col>85</xdr:col>
      <xdr:colOff>66675</xdr:colOff>
      <xdr:row>12</xdr:row>
      <xdr:rowOff>165100</xdr:rowOff>
    </xdr:to>
    <xdr:cxnSp macro="">
      <xdr:nvCxnSpPr>
        <xdr:cNvPr id="117" name="直線コネクタ 116"/>
        <xdr:cNvCxnSpPr/>
      </xdr:nvCxnSpPr>
      <xdr:spPr>
        <a:xfrm>
          <a:off x="11186160" y="222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22860</xdr:rowOff>
    </xdr:from>
    <xdr:ext cx="501015" cy="259080"/>
    <xdr:sp macro="" textlink="">
      <xdr:nvSpPr>
        <xdr:cNvPr id="118" name="テキスト ボックス 117"/>
        <xdr:cNvSpPr txBox="1"/>
      </xdr:nvSpPr>
      <xdr:spPr>
        <a:xfrm>
          <a:off x="10739120" y="208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9" name="直線コネクタ 118"/>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1015" cy="252095"/>
    <xdr:sp macro="" textlink="">
      <xdr:nvSpPr>
        <xdr:cNvPr id="120" name="テキスト ボックス 119"/>
        <xdr:cNvSpPr txBox="1"/>
      </xdr:nvSpPr>
      <xdr:spPr>
        <a:xfrm>
          <a:off x="10739120" y="169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1" name="物件費グラフ枠"/>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12</xdr:row>
      <xdr:rowOff>101600</xdr:rowOff>
    </xdr:from>
    <xdr:to xmlns:xdr="http://schemas.openxmlformats.org/drawingml/2006/spreadsheetDrawing">
      <xdr:col>82</xdr:col>
      <xdr:colOff>107950</xdr:colOff>
      <xdr:row>22</xdr:row>
      <xdr:rowOff>63500</xdr:rowOff>
    </xdr:to>
    <xdr:cxnSp macro="">
      <xdr:nvCxnSpPr>
        <xdr:cNvPr id="122" name="直線コネクタ 121"/>
        <xdr:cNvCxnSpPr/>
      </xdr:nvCxnSpPr>
      <xdr:spPr>
        <a:xfrm flipV="1">
          <a:off x="14843760" y="2159000"/>
          <a:ext cx="0" cy="1676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22</xdr:row>
      <xdr:rowOff>35560</xdr:rowOff>
    </xdr:from>
    <xdr:ext cx="762000" cy="259080"/>
    <xdr:sp macro="" textlink="">
      <xdr:nvSpPr>
        <xdr:cNvPr id="123" name="物件費最小値テキスト"/>
        <xdr:cNvSpPr txBox="1"/>
      </xdr:nvSpPr>
      <xdr:spPr>
        <a:xfrm>
          <a:off x="14915515" y="380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22</xdr:row>
      <xdr:rowOff>63500</xdr:rowOff>
    </xdr:from>
    <xdr:to xmlns:xdr="http://schemas.openxmlformats.org/drawingml/2006/spreadsheetDrawing">
      <xdr:col>82</xdr:col>
      <xdr:colOff>179705</xdr:colOff>
      <xdr:row>22</xdr:row>
      <xdr:rowOff>63500</xdr:rowOff>
    </xdr:to>
    <xdr:cxnSp macro="">
      <xdr:nvCxnSpPr>
        <xdr:cNvPr id="124" name="直線コネクタ 123"/>
        <xdr:cNvCxnSpPr/>
      </xdr:nvCxnSpPr>
      <xdr:spPr>
        <a:xfrm>
          <a:off x="14754860" y="38354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11</xdr:row>
      <xdr:rowOff>16510</xdr:rowOff>
    </xdr:from>
    <xdr:ext cx="762000" cy="259080"/>
    <xdr:sp macro="" textlink="">
      <xdr:nvSpPr>
        <xdr:cNvPr id="125" name="物件費最大値テキスト"/>
        <xdr:cNvSpPr txBox="1"/>
      </xdr:nvSpPr>
      <xdr:spPr>
        <a:xfrm>
          <a:off x="14915515" y="1902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12</xdr:row>
      <xdr:rowOff>101600</xdr:rowOff>
    </xdr:from>
    <xdr:to xmlns:xdr="http://schemas.openxmlformats.org/drawingml/2006/spreadsheetDrawing">
      <xdr:col>82</xdr:col>
      <xdr:colOff>179705</xdr:colOff>
      <xdr:row>12</xdr:row>
      <xdr:rowOff>101600</xdr:rowOff>
    </xdr:to>
    <xdr:cxnSp macro="">
      <xdr:nvCxnSpPr>
        <xdr:cNvPr id="126" name="直線コネクタ 125"/>
        <xdr:cNvCxnSpPr/>
      </xdr:nvCxnSpPr>
      <xdr:spPr>
        <a:xfrm>
          <a:off x="14754860" y="21590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16</xdr:row>
      <xdr:rowOff>139700</xdr:rowOff>
    </xdr:from>
    <xdr:to xmlns:xdr="http://schemas.openxmlformats.org/drawingml/2006/spreadsheetDrawing">
      <xdr:col>82</xdr:col>
      <xdr:colOff>107950</xdr:colOff>
      <xdr:row>18</xdr:row>
      <xdr:rowOff>50800</xdr:rowOff>
    </xdr:to>
    <xdr:cxnSp macro="">
      <xdr:nvCxnSpPr>
        <xdr:cNvPr id="127" name="直線コネクタ 126"/>
        <xdr:cNvCxnSpPr/>
      </xdr:nvCxnSpPr>
      <xdr:spPr>
        <a:xfrm flipV="1">
          <a:off x="14086840" y="2882900"/>
          <a:ext cx="756920" cy="254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14</xdr:row>
      <xdr:rowOff>86360</xdr:rowOff>
    </xdr:from>
    <xdr:ext cx="762000" cy="252095"/>
    <xdr:sp macro="" textlink="">
      <xdr:nvSpPr>
        <xdr:cNvPr id="128" name="物件費平均値テキスト"/>
        <xdr:cNvSpPr txBox="1"/>
      </xdr:nvSpPr>
      <xdr:spPr>
        <a:xfrm>
          <a:off x="14915515" y="248666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69850</xdr:rowOff>
    </xdr:from>
    <xdr:to xmlns:xdr="http://schemas.openxmlformats.org/drawingml/2006/spreadsheetDrawing">
      <xdr:col>82</xdr:col>
      <xdr:colOff>158750</xdr:colOff>
      <xdr:row>16</xdr:row>
      <xdr:rowOff>0</xdr:rowOff>
    </xdr:to>
    <xdr:sp macro="" textlink="">
      <xdr:nvSpPr>
        <xdr:cNvPr id="129" name="フローチャート: 判断 128"/>
        <xdr:cNvSpPr/>
      </xdr:nvSpPr>
      <xdr:spPr>
        <a:xfrm>
          <a:off x="1479296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18</xdr:row>
      <xdr:rowOff>0</xdr:rowOff>
    </xdr:from>
    <xdr:to xmlns:xdr="http://schemas.openxmlformats.org/drawingml/2006/spreadsheetDrawing">
      <xdr:col>78</xdr:col>
      <xdr:colOff>69850</xdr:colOff>
      <xdr:row>18</xdr:row>
      <xdr:rowOff>50800</xdr:rowOff>
    </xdr:to>
    <xdr:cxnSp macro="">
      <xdr:nvCxnSpPr>
        <xdr:cNvPr id="130" name="直線コネクタ 129"/>
        <xdr:cNvCxnSpPr/>
      </xdr:nvCxnSpPr>
      <xdr:spPr>
        <a:xfrm>
          <a:off x="13298170" y="3086100"/>
          <a:ext cx="78867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76200</xdr:rowOff>
    </xdr:from>
    <xdr:to xmlns:xdr="http://schemas.openxmlformats.org/drawingml/2006/spreadsheetDrawing">
      <xdr:col>78</xdr:col>
      <xdr:colOff>120650</xdr:colOff>
      <xdr:row>17</xdr:row>
      <xdr:rowOff>6350</xdr:rowOff>
    </xdr:to>
    <xdr:sp macro="" textlink="">
      <xdr:nvSpPr>
        <xdr:cNvPr id="131" name="フローチャート: 判断 130"/>
        <xdr:cNvSpPr/>
      </xdr:nvSpPr>
      <xdr:spPr>
        <a:xfrm>
          <a:off x="1403604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16510</xdr:rowOff>
    </xdr:from>
    <xdr:ext cx="729615" cy="259080"/>
    <xdr:sp macro="" textlink="">
      <xdr:nvSpPr>
        <xdr:cNvPr id="132" name="テキスト ボックス 131"/>
        <xdr:cNvSpPr txBox="1"/>
      </xdr:nvSpPr>
      <xdr:spPr>
        <a:xfrm>
          <a:off x="13746480" y="258826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107950</xdr:rowOff>
    </xdr:from>
    <xdr:to xmlns:xdr="http://schemas.openxmlformats.org/drawingml/2006/spreadsheetDrawing">
      <xdr:col>73</xdr:col>
      <xdr:colOff>179705</xdr:colOff>
      <xdr:row>18</xdr:row>
      <xdr:rowOff>0</xdr:rowOff>
    </xdr:to>
    <xdr:cxnSp macro="">
      <xdr:nvCxnSpPr>
        <xdr:cNvPr id="133" name="直線コネクタ 132"/>
        <xdr:cNvCxnSpPr/>
      </xdr:nvCxnSpPr>
      <xdr:spPr>
        <a:xfrm>
          <a:off x="12491720" y="3022600"/>
          <a:ext cx="80645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63500</xdr:rowOff>
    </xdr:from>
    <xdr:to xmlns:xdr="http://schemas.openxmlformats.org/drawingml/2006/spreadsheetDrawing">
      <xdr:col>74</xdr:col>
      <xdr:colOff>31750</xdr:colOff>
      <xdr:row>16</xdr:row>
      <xdr:rowOff>165100</xdr:rowOff>
    </xdr:to>
    <xdr:sp macro="" textlink="">
      <xdr:nvSpPr>
        <xdr:cNvPr id="134" name="フローチャート: 判断 133"/>
        <xdr:cNvSpPr/>
      </xdr:nvSpPr>
      <xdr:spPr>
        <a:xfrm>
          <a:off x="13248640" y="2806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3810</xdr:rowOff>
    </xdr:from>
    <xdr:ext cx="762000" cy="259080"/>
    <xdr:sp macro="" textlink="">
      <xdr:nvSpPr>
        <xdr:cNvPr id="135" name="テキスト ボックス 134"/>
        <xdr:cNvSpPr txBox="1"/>
      </xdr:nvSpPr>
      <xdr:spPr>
        <a:xfrm>
          <a:off x="12938760" y="2575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17</xdr:row>
      <xdr:rowOff>69850</xdr:rowOff>
    </xdr:from>
    <xdr:to xmlns:xdr="http://schemas.openxmlformats.org/drawingml/2006/spreadsheetDrawing">
      <xdr:col>69</xdr:col>
      <xdr:colOff>92075</xdr:colOff>
      <xdr:row>17</xdr:row>
      <xdr:rowOff>107950</xdr:rowOff>
    </xdr:to>
    <xdr:cxnSp macro="">
      <xdr:nvCxnSpPr>
        <xdr:cNvPr id="136" name="直線コネクタ 135"/>
        <xdr:cNvCxnSpPr/>
      </xdr:nvCxnSpPr>
      <xdr:spPr>
        <a:xfrm>
          <a:off x="11684000" y="2984500"/>
          <a:ext cx="8077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16</xdr:row>
      <xdr:rowOff>38100</xdr:rowOff>
    </xdr:from>
    <xdr:to xmlns:xdr="http://schemas.openxmlformats.org/drawingml/2006/spreadsheetDrawing">
      <xdr:col>69</xdr:col>
      <xdr:colOff>142875</xdr:colOff>
      <xdr:row>16</xdr:row>
      <xdr:rowOff>139700</xdr:rowOff>
    </xdr:to>
    <xdr:sp macro="" textlink="">
      <xdr:nvSpPr>
        <xdr:cNvPr id="137" name="フローチャート: 判断 136"/>
        <xdr:cNvSpPr/>
      </xdr:nvSpPr>
      <xdr:spPr>
        <a:xfrm>
          <a:off x="1244092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149860</xdr:rowOff>
    </xdr:from>
    <xdr:ext cx="762000" cy="259080"/>
    <xdr:sp macro="" textlink="">
      <xdr:nvSpPr>
        <xdr:cNvPr id="138" name="テキスト ボックス 137"/>
        <xdr:cNvSpPr txBox="1"/>
      </xdr:nvSpPr>
      <xdr:spPr>
        <a:xfrm>
          <a:off x="12151360" y="2550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12700</xdr:rowOff>
    </xdr:from>
    <xdr:to xmlns:xdr="http://schemas.openxmlformats.org/drawingml/2006/spreadsheetDrawing">
      <xdr:col>65</xdr:col>
      <xdr:colOff>53975</xdr:colOff>
      <xdr:row>16</xdr:row>
      <xdr:rowOff>114300</xdr:rowOff>
    </xdr:to>
    <xdr:sp macro="" textlink="">
      <xdr:nvSpPr>
        <xdr:cNvPr id="139" name="フローチャート: 判断 138"/>
        <xdr:cNvSpPr/>
      </xdr:nvSpPr>
      <xdr:spPr>
        <a:xfrm>
          <a:off x="11653520" y="27559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124460</xdr:rowOff>
    </xdr:from>
    <xdr:ext cx="762000" cy="259080"/>
    <xdr:sp macro="" textlink="">
      <xdr:nvSpPr>
        <xdr:cNvPr id="140" name="テキスト ボックス 139"/>
        <xdr:cNvSpPr txBox="1"/>
      </xdr:nvSpPr>
      <xdr:spPr>
        <a:xfrm>
          <a:off x="11343640" y="2524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55015" cy="259080"/>
    <xdr:sp macro="" textlink="">
      <xdr:nvSpPr>
        <xdr:cNvPr id="141" name="テキスト ボックス 140"/>
        <xdr:cNvSpPr txBox="1"/>
      </xdr:nvSpPr>
      <xdr:spPr>
        <a:xfrm>
          <a:off x="1464818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5015" cy="259080"/>
    <xdr:sp macro="" textlink="">
      <xdr:nvSpPr>
        <xdr:cNvPr id="142" name="テキスト ボックス 141"/>
        <xdr:cNvSpPr txBox="1"/>
      </xdr:nvSpPr>
      <xdr:spPr>
        <a:xfrm>
          <a:off x="13891260" y="4124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3" name="テキスト ボックス 142"/>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4" name="テキスト ボックス 143"/>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24</xdr:row>
      <xdr:rowOff>10160</xdr:rowOff>
    </xdr:from>
    <xdr:ext cx="762000" cy="259080"/>
    <xdr:sp macro="" textlink="">
      <xdr:nvSpPr>
        <xdr:cNvPr id="145" name="テキスト ボックス 144"/>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88900</xdr:rowOff>
    </xdr:from>
    <xdr:to xmlns:xdr="http://schemas.openxmlformats.org/drawingml/2006/spreadsheetDrawing">
      <xdr:col>82</xdr:col>
      <xdr:colOff>158750</xdr:colOff>
      <xdr:row>17</xdr:row>
      <xdr:rowOff>19050</xdr:rowOff>
    </xdr:to>
    <xdr:sp macro="" textlink="">
      <xdr:nvSpPr>
        <xdr:cNvPr id="146" name="楕円 145"/>
        <xdr:cNvSpPr/>
      </xdr:nvSpPr>
      <xdr:spPr>
        <a:xfrm>
          <a:off x="14792960" y="283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16</xdr:row>
      <xdr:rowOff>60960</xdr:rowOff>
    </xdr:from>
    <xdr:ext cx="762000" cy="259080"/>
    <xdr:sp macro="" textlink="">
      <xdr:nvSpPr>
        <xdr:cNvPr id="147" name="物件費該当値テキスト"/>
        <xdr:cNvSpPr txBox="1"/>
      </xdr:nvSpPr>
      <xdr:spPr>
        <a:xfrm>
          <a:off x="14915515" y="2804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18</xdr:row>
      <xdr:rowOff>0</xdr:rowOff>
    </xdr:from>
    <xdr:to xmlns:xdr="http://schemas.openxmlformats.org/drawingml/2006/spreadsheetDrawing">
      <xdr:col>78</xdr:col>
      <xdr:colOff>120650</xdr:colOff>
      <xdr:row>18</xdr:row>
      <xdr:rowOff>101600</xdr:rowOff>
    </xdr:to>
    <xdr:sp macro="" textlink="">
      <xdr:nvSpPr>
        <xdr:cNvPr id="148" name="楕円 147"/>
        <xdr:cNvSpPr/>
      </xdr:nvSpPr>
      <xdr:spPr>
        <a:xfrm>
          <a:off x="1403604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18</xdr:row>
      <xdr:rowOff>86360</xdr:rowOff>
    </xdr:from>
    <xdr:ext cx="729615" cy="252095"/>
    <xdr:sp macro="" textlink="">
      <xdr:nvSpPr>
        <xdr:cNvPr id="149" name="テキスト ボックス 148"/>
        <xdr:cNvSpPr txBox="1"/>
      </xdr:nvSpPr>
      <xdr:spPr>
        <a:xfrm>
          <a:off x="13746480" y="3172460"/>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17</xdr:row>
      <xdr:rowOff>120650</xdr:rowOff>
    </xdr:from>
    <xdr:to xmlns:xdr="http://schemas.openxmlformats.org/drawingml/2006/spreadsheetDrawing">
      <xdr:col>74</xdr:col>
      <xdr:colOff>31750</xdr:colOff>
      <xdr:row>18</xdr:row>
      <xdr:rowOff>50800</xdr:rowOff>
    </xdr:to>
    <xdr:sp macro="" textlink="">
      <xdr:nvSpPr>
        <xdr:cNvPr id="150" name="楕円 149"/>
        <xdr:cNvSpPr/>
      </xdr:nvSpPr>
      <xdr:spPr>
        <a:xfrm>
          <a:off x="13248640" y="30353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18</xdr:row>
      <xdr:rowOff>35560</xdr:rowOff>
    </xdr:from>
    <xdr:ext cx="762000" cy="259080"/>
    <xdr:sp macro="" textlink="">
      <xdr:nvSpPr>
        <xdr:cNvPr id="151" name="テキスト ボックス 150"/>
        <xdr:cNvSpPr txBox="1"/>
      </xdr:nvSpPr>
      <xdr:spPr>
        <a:xfrm>
          <a:off x="12938760" y="3121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57150</xdr:rowOff>
    </xdr:from>
    <xdr:to xmlns:xdr="http://schemas.openxmlformats.org/drawingml/2006/spreadsheetDrawing">
      <xdr:col>69</xdr:col>
      <xdr:colOff>142875</xdr:colOff>
      <xdr:row>17</xdr:row>
      <xdr:rowOff>158750</xdr:rowOff>
    </xdr:to>
    <xdr:sp macro="" textlink="">
      <xdr:nvSpPr>
        <xdr:cNvPr id="152" name="楕円 151"/>
        <xdr:cNvSpPr/>
      </xdr:nvSpPr>
      <xdr:spPr>
        <a:xfrm>
          <a:off x="1244092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17</xdr:row>
      <xdr:rowOff>143510</xdr:rowOff>
    </xdr:from>
    <xdr:ext cx="762000" cy="252095"/>
    <xdr:sp macro="" textlink="">
      <xdr:nvSpPr>
        <xdr:cNvPr id="153" name="テキスト ボックス 152"/>
        <xdr:cNvSpPr txBox="1"/>
      </xdr:nvSpPr>
      <xdr:spPr>
        <a:xfrm>
          <a:off x="12151360" y="30581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19050</xdr:rowOff>
    </xdr:from>
    <xdr:to xmlns:xdr="http://schemas.openxmlformats.org/drawingml/2006/spreadsheetDrawing">
      <xdr:col>65</xdr:col>
      <xdr:colOff>53975</xdr:colOff>
      <xdr:row>17</xdr:row>
      <xdr:rowOff>120650</xdr:rowOff>
    </xdr:to>
    <xdr:sp macro="" textlink="">
      <xdr:nvSpPr>
        <xdr:cNvPr id="154" name="楕円 153"/>
        <xdr:cNvSpPr/>
      </xdr:nvSpPr>
      <xdr:spPr>
        <a:xfrm>
          <a:off x="11653520" y="29337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105410</xdr:rowOff>
    </xdr:from>
    <xdr:ext cx="762000" cy="259080"/>
    <xdr:sp macro="" textlink="">
      <xdr:nvSpPr>
        <xdr:cNvPr id="155" name="テキスト ボックス 154"/>
        <xdr:cNvSpPr txBox="1"/>
      </xdr:nvSpPr>
      <xdr:spPr>
        <a:xfrm>
          <a:off x="11343640" y="3020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179705</xdr:colOff>
      <xdr:row>49</xdr:row>
      <xdr:rowOff>44450</xdr:rowOff>
    </xdr:to>
    <xdr:sp macro="" textlink="">
      <xdr:nvSpPr>
        <xdr:cNvPr id="156" name="正方形/長方形 155"/>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179705</xdr:colOff>
      <xdr:row>47</xdr:row>
      <xdr:rowOff>133350</xdr:rowOff>
    </xdr:from>
    <xdr:to xmlns:xdr="http://schemas.openxmlformats.org/drawingml/2006/spreadsheetDrawing">
      <xdr:col>34</xdr:col>
      <xdr:colOff>120650</xdr:colOff>
      <xdr:row>49</xdr:row>
      <xdr:rowOff>44450</xdr:rowOff>
    </xdr:to>
    <xdr:sp macro="" textlink="">
      <xdr:nvSpPr>
        <xdr:cNvPr id="157" name="正方形/長方形 156"/>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48</xdr:row>
      <xdr:rowOff>152400</xdr:rowOff>
    </xdr:from>
    <xdr:to xmlns:xdr="http://schemas.openxmlformats.org/drawingml/2006/spreadsheetDrawing">
      <xdr:col>34</xdr:col>
      <xdr:colOff>120650</xdr:colOff>
      <xdr:row>50</xdr:row>
      <xdr:rowOff>63500</xdr:rowOff>
    </xdr:to>
    <xdr:sp macro="" textlink="">
      <xdr:nvSpPr>
        <xdr:cNvPr id="158" name="正方形/長方形 157"/>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9" name="正方形/長方形 158"/>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0" name="正方形/長方形 159"/>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1" name="正方形/長方形 160"/>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2" name="正方形/長方形 161"/>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63" name="正方形/長方形 162"/>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4" name="正方形/長方形 163"/>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179705</xdr:colOff>
      <xdr:row>52</xdr:row>
      <xdr:rowOff>38100</xdr:rowOff>
    </xdr:to>
    <xdr:sp macro="" textlink="">
      <xdr:nvSpPr>
        <xdr:cNvPr id="165" name="正方形/長方形 164"/>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6" name="テキスト ボックス 165"/>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全国、類似団体内の各平均を下回っているものの、社会経済情勢などにより、近年では、福祉施策への需要の高まりに相応して</a:t>
          </a:r>
          <a:r>
            <a:rPr kumimoji="1" lang="ja-JP" altLang="en-US" sz="1300">
              <a:solidFill>
                <a:sysClr val="windowText" lastClr="000000"/>
              </a:solidFill>
              <a:effectLst/>
              <a:latin typeface="ＭＳ Ｐゴシック"/>
              <a:ea typeface="ＭＳ Ｐゴシック"/>
              <a:cs typeface="+mn-cs"/>
            </a:rPr>
            <a:t>経常的な</a:t>
          </a:r>
          <a:r>
            <a:rPr kumimoji="1" lang="ja-JP" altLang="ja-JP" sz="1300">
              <a:solidFill>
                <a:sysClr val="windowText" lastClr="000000"/>
              </a:solidFill>
              <a:effectLst/>
              <a:latin typeface="ＭＳ Ｐゴシック"/>
              <a:ea typeface="ＭＳ Ｐゴシック"/>
              <a:cs typeface="+mn-cs"/>
            </a:rPr>
            <a:t>扶助費は年々増加を続け、県の平均を上回っている。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今後も</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少子高齢化対策などに伴う増加が見込まれることから、引き続き各事業の充実を図りつつも、市単独補助</a:t>
          </a:r>
          <a:r>
            <a:rPr kumimoji="1" lang="ja-JP" altLang="en-US" sz="1300">
              <a:solidFill>
                <a:sysClr val="windowText" lastClr="000000"/>
              </a:solidFill>
              <a:effectLst/>
              <a:latin typeface="ＭＳ Ｐゴシック"/>
              <a:ea typeface="ＭＳ Ｐゴシック"/>
              <a:cs typeface="+mn-cs"/>
            </a:rPr>
            <a:t>事業</a:t>
          </a:r>
          <a:r>
            <a:rPr kumimoji="1" lang="ja-JP" altLang="ja-JP" sz="1300">
              <a:solidFill>
                <a:sysClr val="windowText" lastClr="000000"/>
              </a:solidFill>
              <a:effectLst/>
              <a:latin typeface="ＭＳ Ｐゴシック"/>
              <a:ea typeface="ＭＳ Ｐゴシック"/>
              <a:cs typeface="+mn-cs"/>
            </a:rPr>
            <a:t>の適正化を進めること等で、増加傾向に歯止めをかけるよう努める。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67" name="テキスト ボックス 166"/>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179705</xdr:colOff>
      <xdr:row>64</xdr:row>
      <xdr:rowOff>12700</xdr:rowOff>
    </xdr:to>
    <xdr:cxnSp macro="">
      <xdr:nvCxnSpPr>
        <xdr:cNvPr id="168" name="直線コネクタ 167"/>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1015" cy="252095"/>
    <xdr:sp macro="" textlink="">
      <xdr:nvSpPr>
        <xdr:cNvPr id="169" name="テキスト ボックス 168"/>
        <xdr:cNvSpPr txBox="1"/>
      </xdr:nvSpPr>
      <xdr:spPr>
        <a:xfrm>
          <a:off x="233680"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69850</xdr:rowOff>
    </xdr:from>
    <xdr:to xmlns:xdr="http://schemas.openxmlformats.org/drawingml/2006/spreadsheetDrawing">
      <xdr:col>26</xdr:col>
      <xdr:colOff>179705</xdr:colOff>
      <xdr:row>61</xdr:row>
      <xdr:rowOff>69850</xdr:rowOff>
    </xdr:to>
    <xdr:cxnSp macro="">
      <xdr:nvCxnSpPr>
        <xdr:cNvPr id="170" name="直線コネクタ 169"/>
        <xdr:cNvCxnSpPr/>
      </xdr:nvCxnSpPr>
      <xdr:spPr>
        <a:xfrm>
          <a:off x="701040" y="10528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60</xdr:row>
      <xdr:rowOff>99060</xdr:rowOff>
    </xdr:from>
    <xdr:ext cx="501015" cy="252095"/>
    <xdr:sp macro="" textlink="">
      <xdr:nvSpPr>
        <xdr:cNvPr id="171" name="テキスト ボックス 170"/>
        <xdr:cNvSpPr txBox="1"/>
      </xdr:nvSpPr>
      <xdr:spPr>
        <a:xfrm>
          <a:off x="233680" y="10386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127000</xdr:rowOff>
    </xdr:from>
    <xdr:to xmlns:xdr="http://schemas.openxmlformats.org/drawingml/2006/spreadsheetDrawing">
      <xdr:col>26</xdr:col>
      <xdr:colOff>179705</xdr:colOff>
      <xdr:row>58</xdr:row>
      <xdr:rowOff>127000</xdr:rowOff>
    </xdr:to>
    <xdr:cxnSp macro="">
      <xdr:nvCxnSpPr>
        <xdr:cNvPr id="172" name="直線コネクタ 171"/>
        <xdr:cNvCxnSpPr/>
      </xdr:nvCxnSpPr>
      <xdr:spPr>
        <a:xfrm>
          <a:off x="701040" y="10071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156210</xdr:rowOff>
    </xdr:from>
    <xdr:ext cx="501015" cy="252095"/>
    <xdr:sp macro="" textlink="">
      <xdr:nvSpPr>
        <xdr:cNvPr id="173" name="テキスト ボックス 172"/>
        <xdr:cNvSpPr txBox="1"/>
      </xdr:nvSpPr>
      <xdr:spPr>
        <a:xfrm>
          <a:off x="233680" y="9928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12700</xdr:rowOff>
    </xdr:from>
    <xdr:to xmlns:xdr="http://schemas.openxmlformats.org/drawingml/2006/spreadsheetDrawing">
      <xdr:col>26</xdr:col>
      <xdr:colOff>179705</xdr:colOff>
      <xdr:row>56</xdr:row>
      <xdr:rowOff>12700</xdr:rowOff>
    </xdr:to>
    <xdr:cxnSp macro="">
      <xdr:nvCxnSpPr>
        <xdr:cNvPr id="174" name="直線コネクタ 173"/>
        <xdr:cNvCxnSpPr/>
      </xdr:nvCxnSpPr>
      <xdr:spPr>
        <a:xfrm>
          <a:off x="701040" y="9613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41910</xdr:rowOff>
    </xdr:from>
    <xdr:ext cx="501015" cy="252095"/>
    <xdr:sp macro="" textlink="">
      <xdr:nvSpPr>
        <xdr:cNvPr id="175" name="テキスト ボックス 174"/>
        <xdr:cNvSpPr txBox="1"/>
      </xdr:nvSpPr>
      <xdr:spPr>
        <a:xfrm>
          <a:off x="233680" y="9471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53</xdr:row>
      <xdr:rowOff>69850</xdr:rowOff>
    </xdr:from>
    <xdr:to xmlns:xdr="http://schemas.openxmlformats.org/drawingml/2006/spreadsheetDrawing">
      <xdr:col>26</xdr:col>
      <xdr:colOff>179705</xdr:colOff>
      <xdr:row>53</xdr:row>
      <xdr:rowOff>69850</xdr:rowOff>
    </xdr:to>
    <xdr:cxnSp macro="">
      <xdr:nvCxnSpPr>
        <xdr:cNvPr id="176" name="直線コネクタ 175"/>
        <xdr:cNvCxnSpPr/>
      </xdr:nvCxnSpPr>
      <xdr:spPr>
        <a:xfrm>
          <a:off x="701040" y="9156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99060</xdr:rowOff>
    </xdr:from>
    <xdr:ext cx="501015" cy="252095"/>
    <xdr:sp macro="" textlink="">
      <xdr:nvSpPr>
        <xdr:cNvPr id="177" name="テキスト ボックス 176"/>
        <xdr:cNvSpPr txBox="1"/>
      </xdr:nvSpPr>
      <xdr:spPr>
        <a:xfrm>
          <a:off x="233680" y="9014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50</xdr:row>
      <xdr:rowOff>127000</xdr:rowOff>
    </xdr:to>
    <xdr:cxnSp macro="">
      <xdr:nvCxnSpPr>
        <xdr:cNvPr id="178" name="直線コネクタ 177"/>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1015" cy="252095"/>
    <xdr:sp macro="" textlink="">
      <xdr:nvSpPr>
        <xdr:cNvPr id="179" name="テキスト ボックス 178"/>
        <xdr:cNvSpPr txBox="1"/>
      </xdr:nvSpPr>
      <xdr:spPr>
        <a:xfrm>
          <a:off x="233680"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80" name="扶助費グラフ枠"/>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138430</xdr:rowOff>
    </xdr:from>
    <xdr:to xmlns:xdr="http://schemas.openxmlformats.org/drawingml/2006/spreadsheetDrawing">
      <xdr:col>24</xdr:col>
      <xdr:colOff>25400</xdr:colOff>
      <xdr:row>61</xdr:row>
      <xdr:rowOff>115570</xdr:rowOff>
    </xdr:to>
    <xdr:cxnSp macro="">
      <xdr:nvCxnSpPr>
        <xdr:cNvPr id="181" name="直線コネクタ 180"/>
        <xdr:cNvCxnSpPr/>
      </xdr:nvCxnSpPr>
      <xdr:spPr>
        <a:xfrm flipV="1">
          <a:off x="4338320" y="922528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87630</xdr:rowOff>
    </xdr:from>
    <xdr:ext cx="762000" cy="252095"/>
    <xdr:sp macro="" textlink="">
      <xdr:nvSpPr>
        <xdr:cNvPr id="182" name="扶助費最小値テキスト"/>
        <xdr:cNvSpPr txBox="1"/>
      </xdr:nvSpPr>
      <xdr:spPr>
        <a:xfrm>
          <a:off x="4427220" y="105460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115570</xdr:rowOff>
    </xdr:from>
    <xdr:to xmlns:xdr="http://schemas.openxmlformats.org/drawingml/2006/spreadsheetDrawing">
      <xdr:col>24</xdr:col>
      <xdr:colOff>114300</xdr:colOff>
      <xdr:row>61</xdr:row>
      <xdr:rowOff>115570</xdr:rowOff>
    </xdr:to>
    <xdr:cxnSp macro="">
      <xdr:nvCxnSpPr>
        <xdr:cNvPr id="183" name="直線コネクタ 182"/>
        <xdr:cNvCxnSpPr/>
      </xdr:nvCxnSpPr>
      <xdr:spPr>
        <a:xfrm>
          <a:off x="4269740" y="105740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53340</xdr:rowOff>
    </xdr:from>
    <xdr:ext cx="762000" cy="252095"/>
    <xdr:sp macro="" textlink="">
      <xdr:nvSpPr>
        <xdr:cNvPr id="184" name="扶助費最大値テキスト"/>
        <xdr:cNvSpPr txBox="1"/>
      </xdr:nvSpPr>
      <xdr:spPr>
        <a:xfrm>
          <a:off x="4427220" y="89687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138430</xdr:rowOff>
    </xdr:from>
    <xdr:to xmlns:xdr="http://schemas.openxmlformats.org/drawingml/2006/spreadsheetDrawing">
      <xdr:col>24</xdr:col>
      <xdr:colOff>114300</xdr:colOff>
      <xdr:row>53</xdr:row>
      <xdr:rowOff>138430</xdr:rowOff>
    </xdr:to>
    <xdr:cxnSp macro="">
      <xdr:nvCxnSpPr>
        <xdr:cNvPr id="185" name="直線コネクタ 184"/>
        <xdr:cNvCxnSpPr/>
      </xdr:nvCxnSpPr>
      <xdr:spPr>
        <a:xfrm>
          <a:off x="4269740" y="922528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57</xdr:row>
      <xdr:rowOff>1270</xdr:rowOff>
    </xdr:from>
    <xdr:to xmlns:xdr="http://schemas.openxmlformats.org/drawingml/2006/spreadsheetDrawing">
      <xdr:col>24</xdr:col>
      <xdr:colOff>25400</xdr:colOff>
      <xdr:row>57</xdr:row>
      <xdr:rowOff>1270</xdr:rowOff>
    </xdr:to>
    <xdr:cxnSp macro="">
      <xdr:nvCxnSpPr>
        <xdr:cNvPr id="186" name="直線コネクタ 185"/>
        <xdr:cNvCxnSpPr/>
      </xdr:nvCxnSpPr>
      <xdr:spPr>
        <a:xfrm>
          <a:off x="3594100" y="977392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105410</xdr:rowOff>
    </xdr:from>
    <xdr:ext cx="762000" cy="259080"/>
    <xdr:sp macro="" textlink="">
      <xdr:nvSpPr>
        <xdr:cNvPr id="187" name="扶助費平均値テキスト"/>
        <xdr:cNvSpPr txBox="1"/>
      </xdr:nvSpPr>
      <xdr:spPr>
        <a:xfrm>
          <a:off x="4427220" y="98780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57</xdr:row>
      <xdr:rowOff>133350</xdr:rowOff>
    </xdr:from>
    <xdr:to xmlns:xdr="http://schemas.openxmlformats.org/drawingml/2006/spreadsheetDrawing">
      <xdr:col>24</xdr:col>
      <xdr:colOff>76200</xdr:colOff>
      <xdr:row>58</xdr:row>
      <xdr:rowOff>63500</xdr:rowOff>
    </xdr:to>
    <xdr:sp macro="" textlink="">
      <xdr:nvSpPr>
        <xdr:cNvPr id="188" name="フローチャート: 判断 187"/>
        <xdr:cNvSpPr/>
      </xdr:nvSpPr>
      <xdr:spPr>
        <a:xfrm>
          <a:off x="4307840" y="99060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56</xdr:row>
      <xdr:rowOff>35560</xdr:rowOff>
    </xdr:from>
    <xdr:to xmlns:xdr="http://schemas.openxmlformats.org/drawingml/2006/spreadsheetDrawing">
      <xdr:col>19</xdr:col>
      <xdr:colOff>179705</xdr:colOff>
      <xdr:row>57</xdr:row>
      <xdr:rowOff>1270</xdr:rowOff>
    </xdr:to>
    <xdr:cxnSp macro="">
      <xdr:nvCxnSpPr>
        <xdr:cNvPr id="189" name="直線コネクタ 188"/>
        <xdr:cNvCxnSpPr/>
      </xdr:nvCxnSpPr>
      <xdr:spPr>
        <a:xfrm>
          <a:off x="2794000" y="9636760"/>
          <a:ext cx="8001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58</xdr:row>
      <xdr:rowOff>121920</xdr:rowOff>
    </xdr:from>
    <xdr:to xmlns:xdr="http://schemas.openxmlformats.org/drawingml/2006/spreadsheetDrawing">
      <xdr:col>20</xdr:col>
      <xdr:colOff>38100</xdr:colOff>
      <xdr:row>59</xdr:row>
      <xdr:rowOff>52070</xdr:rowOff>
    </xdr:to>
    <xdr:sp macro="" textlink="">
      <xdr:nvSpPr>
        <xdr:cNvPr id="190" name="フローチャート: 判断 189"/>
        <xdr:cNvSpPr/>
      </xdr:nvSpPr>
      <xdr:spPr>
        <a:xfrm>
          <a:off x="3550920" y="100660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59</xdr:row>
      <xdr:rowOff>36830</xdr:rowOff>
    </xdr:from>
    <xdr:ext cx="729615" cy="259080"/>
    <xdr:sp macro="" textlink="">
      <xdr:nvSpPr>
        <xdr:cNvPr id="191" name="テキスト ボックス 190"/>
        <xdr:cNvSpPr txBox="1"/>
      </xdr:nvSpPr>
      <xdr:spPr>
        <a:xfrm>
          <a:off x="3241040" y="1015238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56</xdr:row>
      <xdr:rowOff>35560</xdr:rowOff>
    </xdr:from>
    <xdr:to xmlns:xdr="http://schemas.openxmlformats.org/drawingml/2006/spreadsheetDrawing">
      <xdr:col>15</xdr:col>
      <xdr:colOff>98425</xdr:colOff>
      <xdr:row>56</xdr:row>
      <xdr:rowOff>58420</xdr:rowOff>
    </xdr:to>
    <xdr:cxnSp macro="">
      <xdr:nvCxnSpPr>
        <xdr:cNvPr id="192" name="直線コネクタ 191"/>
        <xdr:cNvCxnSpPr/>
      </xdr:nvCxnSpPr>
      <xdr:spPr>
        <a:xfrm flipV="1">
          <a:off x="1986280" y="9636760"/>
          <a:ext cx="8077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58</xdr:row>
      <xdr:rowOff>7620</xdr:rowOff>
    </xdr:from>
    <xdr:to xmlns:xdr="http://schemas.openxmlformats.org/drawingml/2006/spreadsheetDrawing">
      <xdr:col>15</xdr:col>
      <xdr:colOff>149225</xdr:colOff>
      <xdr:row>58</xdr:row>
      <xdr:rowOff>109220</xdr:rowOff>
    </xdr:to>
    <xdr:sp macro="" textlink="">
      <xdr:nvSpPr>
        <xdr:cNvPr id="193" name="フローチャート: 判断 192"/>
        <xdr:cNvSpPr/>
      </xdr:nvSpPr>
      <xdr:spPr>
        <a:xfrm>
          <a:off x="27432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58</xdr:row>
      <xdr:rowOff>93980</xdr:rowOff>
    </xdr:from>
    <xdr:ext cx="762000" cy="259080"/>
    <xdr:sp macro="" textlink="">
      <xdr:nvSpPr>
        <xdr:cNvPr id="194" name="テキスト ボックス 193"/>
        <xdr:cNvSpPr txBox="1"/>
      </xdr:nvSpPr>
      <xdr:spPr>
        <a:xfrm>
          <a:off x="2453640" y="10038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161290</xdr:rowOff>
    </xdr:from>
    <xdr:to xmlns:xdr="http://schemas.openxmlformats.org/drawingml/2006/spreadsheetDrawing">
      <xdr:col>11</xdr:col>
      <xdr:colOff>9525</xdr:colOff>
      <xdr:row>56</xdr:row>
      <xdr:rowOff>58420</xdr:rowOff>
    </xdr:to>
    <xdr:cxnSp macro="">
      <xdr:nvCxnSpPr>
        <xdr:cNvPr id="195" name="直線コネクタ 194"/>
        <xdr:cNvCxnSpPr/>
      </xdr:nvCxnSpPr>
      <xdr:spPr>
        <a:xfrm>
          <a:off x="1198880" y="9591040"/>
          <a:ext cx="7874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58</xdr:row>
      <xdr:rowOff>7620</xdr:rowOff>
    </xdr:from>
    <xdr:to xmlns:xdr="http://schemas.openxmlformats.org/drawingml/2006/spreadsheetDrawing">
      <xdr:col>11</xdr:col>
      <xdr:colOff>60325</xdr:colOff>
      <xdr:row>58</xdr:row>
      <xdr:rowOff>109220</xdr:rowOff>
    </xdr:to>
    <xdr:sp macro="" textlink="">
      <xdr:nvSpPr>
        <xdr:cNvPr id="196" name="フローチャート: 判断 195"/>
        <xdr:cNvSpPr/>
      </xdr:nvSpPr>
      <xdr:spPr>
        <a:xfrm>
          <a:off x="1955800" y="99517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58</xdr:row>
      <xdr:rowOff>93980</xdr:rowOff>
    </xdr:from>
    <xdr:ext cx="762000" cy="259080"/>
    <xdr:sp macro="" textlink="">
      <xdr:nvSpPr>
        <xdr:cNvPr id="197" name="テキスト ボックス 196"/>
        <xdr:cNvSpPr txBox="1"/>
      </xdr:nvSpPr>
      <xdr:spPr>
        <a:xfrm>
          <a:off x="1645920" y="10038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57</xdr:row>
      <xdr:rowOff>110490</xdr:rowOff>
    </xdr:from>
    <xdr:to xmlns:xdr="http://schemas.openxmlformats.org/drawingml/2006/spreadsheetDrawing">
      <xdr:col>6</xdr:col>
      <xdr:colOff>171450</xdr:colOff>
      <xdr:row>58</xdr:row>
      <xdr:rowOff>40640</xdr:rowOff>
    </xdr:to>
    <xdr:sp macro="" textlink="">
      <xdr:nvSpPr>
        <xdr:cNvPr id="198" name="フローチャート: 判断 197"/>
        <xdr:cNvSpPr/>
      </xdr:nvSpPr>
      <xdr:spPr>
        <a:xfrm>
          <a:off x="114808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58</xdr:row>
      <xdr:rowOff>25400</xdr:rowOff>
    </xdr:from>
    <xdr:ext cx="755015" cy="259080"/>
    <xdr:sp macro="" textlink="">
      <xdr:nvSpPr>
        <xdr:cNvPr id="199" name="テキスト ボックス 198"/>
        <xdr:cNvSpPr txBox="1"/>
      </xdr:nvSpPr>
      <xdr:spPr>
        <a:xfrm>
          <a:off x="858520" y="996950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55015" cy="259080"/>
    <xdr:sp macro="" textlink="">
      <xdr:nvSpPr>
        <xdr:cNvPr id="200" name="テキスト ボックス 199"/>
        <xdr:cNvSpPr txBox="1"/>
      </xdr:nvSpPr>
      <xdr:spPr>
        <a:xfrm>
          <a:off x="414274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55015" cy="259080"/>
    <xdr:sp macro="" textlink="">
      <xdr:nvSpPr>
        <xdr:cNvPr id="201" name="テキスト ボックス 200"/>
        <xdr:cNvSpPr txBox="1"/>
      </xdr:nvSpPr>
      <xdr:spPr>
        <a:xfrm>
          <a:off x="340614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02" name="テキスト ボックス 201"/>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64</xdr:row>
      <xdr:rowOff>10160</xdr:rowOff>
    </xdr:from>
    <xdr:ext cx="762000" cy="259080"/>
    <xdr:sp macro="" textlink="">
      <xdr:nvSpPr>
        <xdr:cNvPr id="203" name="テキスト ボックス 202"/>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55015" cy="259080"/>
    <xdr:sp macro="" textlink="">
      <xdr:nvSpPr>
        <xdr:cNvPr id="204" name="テキスト ボックス 203"/>
        <xdr:cNvSpPr txBox="1"/>
      </xdr:nvSpPr>
      <xdr:spPr>
        <a:xfrm>
          <a:off x="100330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121920</xdr:rowOff>
    </xdr:from>
    <xdr:to xmlns:xdr="http://schemas.openxmlformats.org/drawingml/2006/spreadsheetDrawing">
      <xdr:col>24</xdr:col>
      <xdr:colOff>76200</xdr:colOff>
      <xdr:row>57</xdr:row>
      <xdr:rowOff>52070</xdr:rowOff>
    </xdr:to>
    <xdr:sp macro="" textlink="">
      <xdr:nvSpPr>
        <xdr:cNvPr id="205" name="楕円 204"/>
        <xdr:cNvSpPr/>
      </xdr:nvSpPr>
      <xdr:spPr>
        <a:xfrm>
          <a:off x="4307840" y="97231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138430</xdr:rowOff>
    </xdr:from>
    <xdr:ext cx="762000" cy="259080"/>
    <xdr:sp macro="" textlink="">
      <xdr:nvSpPr>
        <xdr:cNvPr id="206" name="扶助費該当値テキスト"/>
        <xdr:cNvSpPr txBox="1"/>
      </xdr:nvSpPr>
      <xdr:spPr>
        <a:xfrm>
          <a:off x="4427220" y="9568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56</xdr:row>
      <xdr:rowOff>121920</xdr:rowOff>
    </xdr:from>
    <xdr:to xmlns:xdr="http://schemas.openxmlformats.org/drawingml/2006/spreadsheetDrawing">
      <xdr:col>20</xdr:col>
      <xdr:colOff>38100</xdr:colOff>
      <xdr:row>57</xdr:row>
      <xdr:rowOff>52070</xdr:rowOff>
    </xdr:to>
    <xdr:sp macro="" textlink="">
      <xdr:nvSpPr>
        <xdr:cNvPr id="207" name="楕円 206"/>
        <xdr:cNvSpPr/>
      </xdr:nvSpPr>
      <xdr:spPr>
        <a:xfrm>
          <a:off x="3550920" y="97231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62230</xdr:rowOff>
    </xdr:from>
    <xdr:ext cx="729615" cy="259080"/>
    <xdr:sp macro="" textlink="">
      <xdr:nvSpPr>
        <xdr:cNvPr id="208" name="テキスト ボックス 207"/>
        <xdr:cNvSpPr txBox="1"/>
      </xdr:nvSpPr>
      <xdr:spPr>
        <a:xfrm>
          <a:off x="3241040" y="949198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156210</xdr:rowOff>
    </xdr:from>
    <xdr:to xmlns:xdr="http://schemas.openxmlformats.org/drawingml/2006/spreadsheetDrawing">
      <xdr:col>15</xdr:col>
      <xdr:colOff>149225</xdr:colOff>
      <xdr:row>56</xdr:row>
      <xdr:rowOff>86360</xdr:rowOff>
    </xdr:to>
    <xdr:sp macro="" textlink="">
      <xdr:nvSpPr>
        <xdr:cNvPr id="209" name="楕円 208"/>
        <xdr:cNvSpPr/>
      </xdr:nvSpPr>
      <xdr:spPr>
        <a:xfrm>
          <a:off x="2743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54</xdr:row>
      <xdr:rowOff>96520</xdr:rowOff>
    </xdr:from>
    <xdr:ext cx="762000" cy="259080"/>
    <xdr:sp macro="" textlink="">
      <xdr:nvSpPr>
        <xdr:cNvPr id="210" name="テキスト ボックス 209"/>
        <xdr:cNvSpPr txBox="1"/>
      </xdr:nvSpPr>
      <xdr:spPr>
        <a:xfrm>
          <a:off x="2453640" y="9354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56</xdr:row>
      <xdr:rowOff>7620</xdr:rowOff>
    </xdr:from>
    <xdr:to xmlns:xdr="http://schemas.openxmlformats.org/drawingml/2006/spreadsheetDrawing">
      <xdr:col>11</xdr:col>
      <xdr:colOff>60325</xdr:colOff>
      <xdr:row>56</xdr:row>
      <xdr:rowOff>109220</xdr:rowOff>
    </xdr:to>
    <xdr:sp macro="" textlink="">
      <xdr:nvSpPr>
        <xdr:cNvPr id="211" name="楕円 210"/>
        <xdr:cNvSpPr/>
      </xdr:nvSpPr>
      <xdr:spPr>
        <a:xfrm>
          <a:off x="1955800" y="96088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119380</xdr:rowOff>
    </xdr:from>
    <xdr:ext cx="762000" cy="259080"/>
    <xdr:sp macro="" textlink="">
      <xdr:nvSpPr>
        <xdr:cNvPr id="212" name="テキスト ボックス 211"/>
        <xdr:cNvSpPr txBox="1"/>
      </xdr:nvSpPr>
      <xdr:spPr>
        <a:xfrm>
          <a:off x="1645920" y="9377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110490</xdr:rowOff>
    </xdr:from>
    <xdr:to xmlns:xdr="http://schemas.openxmlformats.org/drawingml/2006/spreadsheetDrawing">
      <xdr:col>6</xdr:col>
      <xdr:colOff>171450</xdr:colOff>
      <xdr:row>56</xdr:row>
      <xdr:rowOff>40640</xdr:rowOff>
    </xdr:to>
    <xdr:sp macro="" textlink="">
      <xdr:nvSpPr>
        <xdr:cNvPr id="213" name="楕円 212"/>
        <xdr:cNvSpPr/>
      </xdr:nvSpPr>
      <xdr:spPr>
        <a:xfrm>
          <a:off x="114808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50800</xdr:rowOff>
    </xdr:from>
    <xdr:ext cx="755015" cy="259080"/>
    <xdr:sp macro="" textlink="">
      <xdr:nvSpPr>
        <xdr:cNvPr id="214" name="テキスト ボックス 213"/>
        <xdr:cNvSpPr txBox="1"/>
      </xdr:nvSpPr>
      <xdr:spPr>
        <a:xfrm>
          <a:off x="858520" y="930910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5" name="正方形/長方形 214"/>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6" name="正方形/長方形 215"/>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7" name="正方形/長方形 216"/>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8" name="正方形/長方形 217"/>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9" name="正方形/長方形 218"/>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47</xdr:row>
      <xdr:rowOff>133350</xdr:rowOff>
    </xdr:from>
    <xdr:to xmlns:xdr="http://schemas.openxmlformats.org/drawingml/2006/spreadsheetDrawing">
      <xdr:col>109</xdr:col>
      <xdr:colOff>104775</xdr:colOff>
      <xdr:row>49</xdr:row>
      <xdr:rowOff>44450</xdr:rowOff>
    </xdr:to>
    <xdr:sp macro="" textlink="">
      <xdr:nvSpPr>
        <xdr:cNvPr id="220" name="正方形/長方形 219"/>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101</xdr:col>
      <xdr:colOff>179705</xdr:colOff>
      <xdr:row>48</xdr:row>
      <xdr:rowOff>152400</xdr:rowOff>
    </xdr:from>
    <xdr:to xmlns:xdr="http://schemas.openxmlformats.org/drawingml/2006/spreadsheetDrawing">
      <xdr:col>109</xdr:col>
      <xdr:colOff>104775</xdr:colOff>
      <xdr:row>50</xdr:row>
      <xdr:rowOff>63500</xdr:rowOff>
    </xdr:to>
    <xdr:sp macro="" textlink="">
      <xdr:nvSpPr>
        <xdr:cNvPr id="221" name="正方形/長方形 220"/>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2" name="正方形/長方形 221"/>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50</xdr:row>
      <xdr:rowOff>127000</xdr:rowOff>
    </xdr:from>
    <xdr:to xmlns:xdr="http://schemas.openxmlformats.org/drawingml/2006/spreadsheetDrawing">
      <xdr:col>113</xdr:col>
      <xdr:colOff>130175</xdr:colOff>
      <xdr:row>64</xdr:row>
      <xdr:rowOff>12700</xdr:rowOff>
    </xdr:to>
    <xdr:sp macro="" textlink="">
      <xdr:nvSpPr>
        <xdr:cNvPr id="223" name="正方形/長方形 222"/>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4" name="正方形/長方形 223"/>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5" name="テキスト ボックス 224"/>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rgbClr val="FF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その他に係る経常</a:t>
          </a:r>
          <a:r>
            <a:rPr kumimoji="1" lang="ja-JP" altLang="en-US" sz="1300">
              <a:solidFill>
                <a:sysClr val="windowText" lastClr="000000"/>
              </a:solidFill>
              <a:effectLst/>
              <a:latin typeface="ＭＳ Ｐゴシック"/>
              <a:ea typeface="ＭＳ Ｐゴシック"/>
              <a:cs typeface="+mn-cs"/>
            </a:rPr>
            <a:t>経費で大きな割合を占めるのは</a:t>
          </a:r>
          <a:r>
            <a:rPr kumimoji="1" lang="ja-JP" altLang="ja-JP" sz="1300">
              <a:solidFill>
                <a:sysClr val="windowText" lastClr="000000"/>
              </a:solidFill>
              <a:effectLst/>
              <a:latin typeface="ＭＳ Ｐゴシック"/>
              <a:ea typeface="ＭＳ Ｐゴシック"/>
              <a:cs typeface="+mn-cs"/>
            </a:rPr>
            <a:t>、繰出金</a:t>
          </a:r>
          <a:r>
            <a:rPr kumimoji="1" lang="ja-JP" altLang="en-US" sz="1300">
              <a:solidFill>
                <a:sysClr val="windowText" lastClr="000000"/>
              </a:solidFill>
              <a:effectLst/>
              <a:latin typeface="ＭＳ Ｐゴシック"/>
              <a:ea typeface="ＭＳ Ｐゴシック"/>
              <a:cs typeface="+mn-cs"/>
            </a:rPr>
            <a:t>で</a:t>
          </a:r>
          <a:r>
            <a:rPr kumimoji="1" lang="ja-JP" altLang="ja-JP" sz="1300">
              <a:solidFill>
                <a:sysClr val="windowText" lastClr="000000"/>
              </a:solidFill>
              <a:effectLst/>
              <a:latin typeface="ＭＳ Ｐゴシック"/>
              <a:ea typeface="ＭＳ Ｐゴシック"/>
              <a:cs typeface="+mn-cs"/>
            </a:rPr>
            <a:t>ある。平成</a:t>
          </a:r>
          <a:r>
            <a:rPr kumimoji="1" lang="en-US" altLang="ja-JP" sz="1300">
              <a:solidFill>
                <a:sysClr val="windowText" lastClr="000000"/>
              </a:solidFill>
              <a:effectLst/>
              <a:latin typeface="ＭＳ Ｐゴシック"/>
              <a:ea typeface="ＭＳ Ｐゴシック"/>
              <a:cs typeface="+mn-cs"/>
            </a:rPr>
            <a:t>28</a:t>
          </a:r>
          <a:r>
            <a:rPr kumimoji="1" lang="ja-JP" altLang="ja-JP" sz="1300">
              <a:solidFill>
                <a:sysClr val="windowText" lastClr="000000"/>
              </a:solidFill>
              <a:effectLst/>
              <a:latin typeface="ＭＳ Ｐゴシック"/>
              <a:ea typeface="ＭＳ Ｐゴシック"/>
              <a:cs typeface="+mn-cs"/>
            </a:rPr>
            <a:t>年度は、国民健康保険特別会計の繰出</a:t>
          </a:r>
          <a:r>
            <a:rPr kumimoji="1" lang="ja-JP" altLang="en-US" sz="1300">
              <a:solidFill>
                <a:sysClr val="windowText" lastClr="000000"/>
              </a:solidFill>
              <a:effectLst/>
              <a:latin typeface="ＭＳ Ｐゴシック"/>
              <a:ea typeface="ＭＳ Ｐゴシック"/>
              <a:cs typeface="+mn-cs"/>
            </a:rPr>
            <a:t>金</a:t>
          </a:r>
          <a:r>
            <a:rPr kumimoji="1" lang="ja-JP" altLang="ja-JP" sz="1300">
              <a:solidFill>
                <a:sysClr val="windowText" lastClr="000000"/>
              </a:solidFill>
              <a:effectLst/>
              <a:latin typeface="ＭＳ Ｐゴシック"/>
              <a:ea typeface="ＭＳ Ｐゴシック"/>
              <a:cs typeface="+mn-cs"/>
            </a:rPr>
            <a:t>の影響か</a:t>
          </a:r>
          <a:r>
            <a:rPr kumimoji="1" lang="ja-JP" altLang="en-US" sz="1300">
              <a:solidFill>
                <a:sysClr val="windowText" lastClr="000000"/>
              </a:solidFill>
              <a:effectLst/>
              <a:latin typeface="ＭＳ Ｐゴシック"/>
              <a:ea typeface="ＭＳ Ｐゴシック"/>
              <a:cs typeface="+mn-cs"/>
            </a:rPr>
            <a:t>ら上昇し</a:t>
          </a:r>
          <a:r>
            <a:rPr kumimoji="1" lang="ja-JP" altLang="ja-JP" sz="1300">
              <a:solidFill>
                <a:sysClr val="windowText" lastClr="000000"/>
              </a:solidFill>
              <a:effectLst/>
              <a:latin typeface="ＭＳ Ｐゴシック"/>
              <a:ea typeface="ＭＳ Ｐゴシック"/>
              <a:cs typeface="+mn-cs"/>
            </a:rPr>
            <a:t>たが、平成</a:t>
          </a:r>
          <a:r>
            <a:rPr kumimoji="1" lang="en-US" altLang="ja-JP" sz="1300">
              <a:solidFill>
                <a:sysClr val="windowText" lastClr="000000"/>
              </a:solidFill>
              <a:effectLst/>
              <a:latin typeface="ＭＳ Ｐゴシック"/>
              <a:ea typeface="ＭＳ Ｐゴシック"/>
              <a:cs typeface="+mn-cs"/>
            </a:rPr>
            <a:t>29</a:t>
          </a:r>
          <a:r>
            <a:rPr kumimoji="1" lang="ja-JP" altLang="ja-JP" sz="1300">
              <a:solidFill>
                <a:sysClr val="windowText" lastClr="000000"/>
              </a:solidFill>
              <a:effectLst/>
              <a:latin typeface="ＭＳ Ｐゴシック"/>
              <a:ea typeface="ＭＳ Ｐゴシック"/>
              <a:cs typeface="+mn-cs"/>
            </a:rPr>
            <a:t>年度</a:t>
          </a:r>
          <a:r>
            <a:rPr kumimoji="1" lang="ja-JP" altLang="en-US" sz="1300">
              <a:solidFill>
                <a:sysClr val="windowText" lastClr="000000"/>
              </a:solidFill>
              <a:effectLst/>
              <a:latin typeface="ＭＳ Ｐゴシック"/>
              <a:ea typeface="ＭＳ Ｐゴシック"/>
              <a:cs typeface="+mn-cs"/>
            </a:rPr>
            <a:t>以降は</a:t>
          </a:r>
          <a:r>
            <a:rPr kumimoji="1" lang="ja-JP" altLang="ja-JP" sz="1300">
              <a:solidFill>
                <a:sysClr val="windowText" lastClr="000000"/>
              </a:solidFill>
              <a:effectLst/>
              <a:latin typeface="ＭＳ Ｐゴシック"/>
              <a:ea typeface="ＭＳ Ｐゴシック"/>
              <a:cs typeface="+mn-cs"/>
            </a:rPr>
            <a:t>若干</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改善とな</a:t>
          </a:r>
          <a:r>
            <a:rPr kumimoji="1" lang="ja-JP" altLang="en-US" sz="1300">
              <a:solidFill>
                <a:sysClr val="windowText" lastClr="000000"/>
              </a:solidFill>
              <a:effectLst/>
              <a:latin typeface="ＭＳ Ｐゴシック"/>
              <a:ea typeface="ＭＳ Ｐゴシック"/>
              <a:cs typeface="+mn-cs"/>
            </a:rPr>
            <a:t>り、</a:t>
          </a:r>
          <a:r>
            <a:rPr kumimoji="1" lang="ja-JP" altLang="ja-JP" sz="1300">
              <a:solidFill>
                <a:sysClr val="windowText" lastClr="000000"/>
              </a:solidFill>
              <a:effectLst/>
              <a:latin typeface="ＭＳ Ｐゴシック"/>
              <a:ea typeface="ＭＳ Ｐゴシック"/>
              <a:cs typeface="+mn-cs"/>
            </a:rPr>
            <a:t>類似団体</a:t>
          </a:r>
          <a:r>
            <a:rPr kumimoji="1" lang="ja-JP" altLang="en-US" sz="1300">
              <a:solidFill>
                <a:sysClr val="windowText" lastClr="000000"/>
              </a:solidFill>
              <a:effectLst/>
              <a:latin typeface="ＭＳ Ｐゴシック"/>
              <a:ea typeface="ＭＳ Ｐゴシック"/>
              <a:cs typeface="+mn-cs"/>
            </a:rPr>
            <a:t>と同数値で推移しており、令和2</a:t>
          </a:r>
          <a:r>
            <a:rPr kumimoji="1" lang="ja-JP" altLang="en-US" sz="1300">
              <a:solidFill>
                <a:sysClr val="windowText" lastClr="000000"/>
              </a:solidFill>
              <a:effectLst/>
              <a:latin typeface="ＭＳ Ｐゴシック"/>
              <a:ea typeface="ＭＳ Ｐゴシック"/>
              <a:cs typeface="+mn-cs"/>
            </a:rPr>
            <a:t>年度は横ばいであった。</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今後は、介護保険及び国民健康保険事業</a:t>
          </a:r>
          <a:r>
            <a:rPr kumimoji="1" lang="ja-JP" altLang="en-US" sz="1300">
              <a:solidFill>
                <a:sysClr val="windowText" lastClr="000000"/>
              </a:solidFill>
              <a:effectLst/>
              <a:latin typeface="ＭＳ Ｐゴシック"/>
              <a:ea typeface="ＭＳ Ｐゴシック"/>
              <a:cs typeface="+mn-cs"/>
            </a:rPr>
            <a:t>など</a:t>
          </a:r>
          <a:r>
            <a:rPr kumimoji="1" lang="ja-JP" altLang="ja-JP" sz="1300">
              <a:solidFill>
                <a:sysClr val="windowText" lastClr="000000"/>
              </a:solidFill>
              <a:effectLst/>
              <a:latin typeface="ＭＳ Ｐゴシック"/>
              <a:ea typeface="ＭＳ Ｐゴシック"/>
              <a:cs typeface="+mn-cs"/>
            </a:rPr>
            <a:t>についても保険料の適正化などにより、税収を主な財源とする普通会計の負担額を</a:t>
          </a:r>
          <a:r>
            <a:rPr kumimoji="1" lang="ja-JP" altLang="en-US" sz="1300">
              <a:solidFill>
                <a:sysClr val="windowText" lastClr="000000"/>
              </a:solidFill>
              <a:effectLst/>
              <a:latin typeface="ＭＳ Ｐゴシック"/>
              <a:ea typeface="ＭＳ Ｐゴシック"/>
              <a:cs typeface="+mn-cs"/>
            </a:rPr>
            <a:t>抑制するよう</a:t>
          </a:r>
          <a:r>
            <a:rPr kumimoji="1" lang="ja-JP" altLang="ja-JP" sz="1300">
              <a:solidFill>
                <a:sysClr val="windowText" lastClr="000000"/>
              </a:solidFill>
              <a:effectLst/>
              <a:latin typeface="ＭＳ Ｐゴシック"/>
              <a:ea typeface="ＭＳ Ｐゴシック"/>
              <a:cs typeface="+mn-cs"/>
            </a:rPr>
            <a:t>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1465" cy="225425"/>
    <xdr:sp macro="" textlink="">
      <xdr:nvSpPr>
        <xdr:cNvPr id="226" name="テキスト ボックス 225"/>
        <xdr:cNvSpPr txBox="1"/>
      </xdr:nvSpPr>
      <xdr:spPr>
        <a:xfrm>
          <a:off x="11148060" y="8509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7" name="直線コネクタ 226"/>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1015" cy="252095"/>
    <xdr:sp macro="" textlink="">
      <xdr:nvSpPr>
        <xdr:cNvPr id="228" name="テキスト ボックス 227"/>
        <xdr:cNvSpPr txBox="1"/>
      </xdr:nvSpPr>
      <xdr:spPr>
        <a:xfrm>
          <a:off x="10739120" y="10843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62</xdr:row>
      <xdr:rowOff>69850</xdr:rowOff>
    </xdr:from>
    <xdr:to xmlns:xdr="http://schemas.openxmlformats.org/drawingml/2006/spreadsheetDrawing">
      <xdr:col>85</xdr:col>
      <xdr:colOff>66675</xdr:colOff>
      <xdr:row>62</xdr:row>
      <xdr:rowOff>69850</xdr:rowOff>
    </xdr:to>
    <xdr:cxnSp macro="">
      <xdr:nvCxnSpPr>
        <xdr:cNvPr id="229" name="直線コネクタ 228"/>
        <xdr:cNvCxnSpPr/>
      </xdr:nvCxnSpPr>
      <xdr:spPr>
        <a:xfrm>
          <a:off x="11186160" y="10699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99060</xdr:rowOff>
    </xdr:from>
    <xdr:ext cx="501015" cy="252095"/>
    <xdr:sp macro="" textlink="">
      <xdr:nvSpPr>
        <xdr:cNvPr id="230" name="テキスト ボックス 229"/>
        <xdr:cNvSpPr txBox="1"/>
      </xdr:nvSpPr>
      <xdr:spPr>
        <a:xfrm>
          <a:off x="10739120" y="105575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60</xdr:row>
      <xdr:rowOff>127000</xdr:rowOff>
    </xdr:from>
    <xdr:to xmlns:xdr="http://schemas.openxmlformats.org/drawingml/2006/spreadsheetDrawing">
      <xdr:col>85</xdr:col>
      <xdr:colOff>66675</xdr:colOff>
      <xdr:row>60</xdr:row>
      <xdr:rowOff>127000</xdr:rowOff>
    </xdr:to>
    <xdr:cxnSp macro="">
      <xdr:nvCxnSpPr>
        <xdr:cNvPr id="231" name="直線コネクタ 230"/>
        <xdr:cNvCxnSpPr/>
      </xdr:nvCxnSpPr>
      <xdr:spPr>
        <a:xfrm>
          <a:off x="11186160" y="10414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59</xdr:row>
      <xdr:rowOff>156210</xdr:rowOff>
    </xdr:from>
    <xdr:ext cx="501015" cy="252095"/>
    <xdr:sp macro="" textlink="">
      <xdr:nvSpPr>
        <xdr:cNvPr id="232" name="テキスト ボックス 231"/>
        <xdr:cNvSpPr txBox="1"/>
      </xdr:nvSpPr>
      <xdr:spPr>
        <a:xfrm>
          <a:off x="10739120" y="102717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12700</xdr:rowOff>
    </xdr:from>
    <xdr:to xmlns:xdr="http://schemas.openxmlformats.org/drawingml/2006/spreadsheetDrawing">
      <xdr:col>85</xdr:col>
      <xdr:colOff>66675</xdr:colOff>
      <xdr:row>59</xdr:row>
      <xdr:rowOff>12700</xdr:rowOff>
    </xdr:to>
    <xdr:cxnSp macro="">
      <xdr:nvCxnSpPr>
        <xdr:cNvPr id="233" name="直線コネクタ 232"/>
        <xdr:cNvCxnSpPr/>
      </xdr:nvCxnSpPr>
      <xdr:spPr>
        <a:xfrm>
          <a:off x="11186160" y="10128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41910</xdr:rowOff>
    </xdr:from>
    <xdr:ext cx="501015" cy="252095"/>
    <xdr:sp macro="" textlink="">
      <xdr:nvSpPr>
        <xdr:cNvPr id="234" name="テキスト ボックス 233"/>
        <xdr:cNvSpPr txBox="1"/>
      </xdr:nvSpPr>
      <xdr:spPr>
        <a:xfrm>
          <a:off x="10739120" y="99860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5" name="直線コネクタ 234"/>
        <xdr:cNvCxnSpPr/>
      </xdr:nvCxnSpPr>
      <xdr:spPr>
        <a:xfrm>
          <a:off x="11186160" y="984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1015" cy="252095"/>
    <xdr:sp macro="" textlink="">
      <xdr:nvSpPr>
        <xdr:cNvPr id="236" name="テキスト ボックス 235"/>
        <xdr:cNvSpPr txBox="1"/>
      </xdr:nvSpPr>
      <xdr:spPr>
        <a:xfrm>
          <a:off x="10739120" y="9700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127000</xdr:rowOff>
    </xdr:from>
    <xdr:to xmlns:xdr="http://schemas.openxmlformats.org/drawingml/2006/spreadsheetDrawing">
      <xdr:col>85</xdr:col>
      <xdr:colOff>66675</xdr:colOff>
      <xdr:row>55</xdr:row>
      <xdr:rowOff>127000</xdr:rowOff>
    </xdr:to>
    <xdr:cxnSp macro="">
      <xdr:nvCxnSpPr>
        <xdr:cNvPr id="237" name="直線コネクタ 236"/>
        <xdr:cNvCxnSpPr/>
      </xdr:nvCxnSpPr>
      <xdr:spPr>
        <a:xfrm>
          <a:off x="11186160" y="9556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156210</xdr:rowOff>
    </xdr:from>
    <xdr:ext cx="501015" cy="252095"/>
    <xdr:sp macro="" textlink="">
      <xdr:nvSpPr>
        <xdr:cNvPr id="238" name="テキスト ボックス 237"/>
        <xdr:cNvSpPr txBox="1"/>
      </xdr:nvSpPr>
      <xdr:spPr>
        <a:xfrm>
          <a:off x="10739120" y="94145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54</xdr:row>
      <xdr:rowOff>12700</xdr:rowOff>
    </xdr:from>
    <xdr:to xmlns:xdr="http://schemas.openxmlformats.org/drawingml/2006/spreadsheetDrawing">
      <xdr:col>85</xdr:col>
      <xdr:colOff>66675</xdr:colOff>
      <xdr:row>54</xdr:row>
      <xdr:rowOff>12700</xdr:rowOff>
    </xdr:to>
    <xdr:cxnSp macro="">
      <xdr:nvCxnSpPr>
        <xdr:cNvPr id="239" name="直線コネクタ 238"/>
        <xdr:cNvCxnSpPr/>
      </xdr:nvCxnSpPr>
      <xdr:spPr>
        <a:xfrm>
          <a:off x="11186160" y="9271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53</xdr:row>
      <xdr:rowOff>41910</xdr:rowOff>
    </xdr:from>
    <xdr:ext cx="501015" cy="252095"/>
    <xdr:sp macro="" textlink="">
      <xdr:nvSpPr>
        <xdr:cNvPr id="240" name="テキスト ボックス 239"/>
        <xdr:cNvSpPr txBox="1"/>
      </xdr:nvSpPr>
      <xdr:spPr>
        <a:xfrm>
          <a:off x="10739120" y="91287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69850</xdr:rowOff>
    </xdr:from>
    <xdr:to xmlns:xdr="http://schemas.openxmlformats.org/drawingml/2006/spreadsheetDrawing">
      <xdr:col>85</xdr:col>
      <xdr:colOff>66675</xdr:colOff>
      <xdr:row>52</xdr:row>
      <xdr:rowOff>69850</xdr:rowOff>
    </xdr:to>
    <xdr:cxnSp macro="">
      <xdr:nvCxnSpPr>
        <xdr:cNvPr id="241" name="直線コネクタ 240"/>
        <xdr:cNvCxnSpPr/>
      </xdr:nvCxnSpPr>
      <xdr:spPr>
        <a:xfrm>
          <a:off x="11186160" y="8985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51</xdr:row>
      <xdr:rowOff>99060</xdr:rowOff>
    </xdr:from>
    <xdr:ext cx="501015" cy="252095"/>
    <xdr:sp macro="" textlink="">
      <xdr:nvSpPr>
        <xdr:cNvPr id="242" name="テキスト ボックス 241"/>
        <xdr:cNvSpPr txBox="1"/>
      </xdr:nvSpPr>
      <xdr:spPr>
        <a:xfrm>
          <a:off x="10739120" y="884301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3" name="直線コネクタ 242"/>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1015" cy="252095"/>
    <xdr:sp macro="" textlink="">
      <xdr:nvSpPr>
        <xdr:cNvPr id="244" name="テキスト ボックス 243"/>
        <xdr:cNvSpPr txBox="1"/>
      </xdr:nvSpPr>
      <xdr:spPr>
        <a:xfrm>
          <a:off x="10739120" y="8557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5" name="その他グラフ枠"/>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41275</xdr:rowOff>
    </xdr:from>
    <xdr:to xmlns:xdr="http://schemas.openxmlformats.org/drawingml/2006/spreadsheetDrawing">
      <xdr:col>82</xdr:col>
      <xdr:colOff>107950</xdr:colOff>
      <xdr:row>61</xdr:row>
      <xdr:rowOff>55880</xdr:rowOff>
    </xdr:to>
    <xdr:cxnSp macro="">
      <xdr:nvCxnSpPr>
        <xdr:cNvPr id="246" name="直線コネクタ 245"/>
        <xdr:cNvCxnSpPr/>
      </xdr:nvCxnSpPr>
      <xdr:spPr>
        <a:xfrm flipV="1">
          <a:off x="14843760" y="9128125"/>
          <a:ext cx="0" cy="13862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61</xdr:row>
      <xdr:rowOff>27940</xdr:rowOff>
    </xdr:from>
    <xdr:ext cx="762000" cy="259080"/>
    <xdr:sp macro="" textlink="">
      <xdr:nvSpPr>
        <xdr:cNvPr id="247" name="その他最小値テキスト"/>
        <xdr:cNvSpPr txBox="1"/>
      </xdr:nvSpPr>
      <xdr:spPr>
        <a:xfrm>
          <a:off x="14915515" y="10486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55880</xdr:rowOff>
    </xdr:from>
    <xdr:to xmlns:xdr="http://schemas.openxmlformats.org/drawingml/2006/spreadsheetDrawing">
      <xdr:col>82</xdr:col>
      <xdr:colOff>179705</xdr:colOff>
      <xdr:row>61</xdr:row>
      <xdr:rowOff>55880</xdr:rowOff>
    </xdr:to>
    <xdr:cxnSp macro="">
      <xdr:nvCxnSpPr>
        <xdr:cNvPr id="248" name="直線コネクタ 247"/>
        <xdr:cNvCxnSpPr/>
      </xdr:nvCxnSpPr>
      <xdr:spPr>
        <a:xfrm>
          <a:off x="14754860" y="1051433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51</xdr:row>
      <xdr:rowOff>127635</xdr:rowOff>
    </xdr:from>
    <xdr:ext cx="762000" cy="259080"/>
    <xdr:sp macro="" textlink="">
      <xdr:nvSpPr>
        <xdr:cNvPr id="249" name="その他最大値テキスト"/>
        <xdr:cNvSpPr txBox="1"/>
      </xdr:nvSpPr>
      <xdr:spPr>
        <a:xfrm>
          <a:off x="14915515" y="88715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41275</xdr:rowOff>
    </xdr:from>
    <xdr:to xmlns:xdr="http://schemas.openxmlformats.org/drawingml/2006/spreadsheetDrawing">
      <xdr:col>82</xdr:col>
      <xdr:colOff>179705</xdr:colOff>
      <xdr:row>53</xdr:row>
      <xdr:rowOff>41275</xdr:rowOff>
    </xdr:to>
    <xdr:cxnSp macro="">
      <xdr:nvCxnSpPr>
        <xdr:cNvPr id="250" name="直線コネクタ 249"/>
        <xdr:cNvCxnSpPr/>
      </xdr:nvCxnSpPr>
      <xdr:spPr>
        <a:xfrm>
          <a:off x="14754860" y="912812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58</xdr:row>
      <xdr:rowOff>98425</xdr:rowOff>
    </xdr:from>
    <xdr:to xmlns:xdr="http://schemas.openxmlformats.org/drawingml/2006/spreadsheetDrawing">
      <xdr:col>82</xdr:col>
      <xdr:colOff>107950</xdr:colOff>
      <xdr:row>58</xdr:row>
      <xdr:rowOff>113030</xdr:rowOff>
    </xdr:to>
    <xdr:cxnSp macro="">
      <xdr:nvCxnSpPr>
        <xdr:cNvPr id="251" name="直線コネクタ 250"/>
        <xdr:cNvCxnSpPr/>
      </xdr:nvCxnSpPr>
      <xdr:spPr>
        <a:xfrm flipV="1">
          <a:off x="14086840" y="10042525"/>
          <a:ext cx="75692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56</xdr:row>
      <xdr:rowOff>164465</xdr:rowOff>
    </xdr:from>
    <xdr:ext cx="762000" cy="259080"/>
    <xdr:sp macro="" textlink="">
      <xdr:nvSpPr>
        <xdr:cNvPr id="252" name="その他平均値テキスト"/>
        <xdr:cNvSpPr txBox="1"/>
      </xdr:nvSpPr>
      <xdr:spPr>
        <a:xfrm>
          <a:off x="14915515" y="976566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147955</xdr:rowOff>
    </xdr:from>
    <xdr:to xmlns:xdr="http://schemas.openxmlformats.org/drawingml/2006/spreadsheetDrawing">
      <xdr:col>82</xdr:col>
      <xdr:colOff>158750</xdr:colOff>
      <xdr:row>58</xdr:row>
      <xdr:rowOff>78105</xdr:rowOff>
    </xdr:to>
    <xdr:sp macro="" textlink="">
      <xdr:nvSpPr>
        <xdr:cNvPr id="253" name="フローチャート: 判断 252"/>
        <xdr:cNvSpPr/>
      </xdr:nvSpPr>
      <xdr:spPr>
        <a:xfrm>
          <a:off x="14792960" y="992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58</xdr:row>
      <xdr:rowOff>113030</xdr:rowOff>
    </xdr:from>
    <xdr:to xmlns:xdr="http://schemas.openxmlformats.org/drawingml/2006/spreadsheetDrawing">
      <xdr:col>78</xdr:col>
      <xdr:colOff>69850</xdr:colOff>
      <xdr:row>58</xdr:row>
      <xdr:rowOff>127000</xdr:rowOff>
    </xdr:to>
    <xdr:cxnSp macro="">
      <xdr:nvCxnSpPr>
        <xdr:cNvPr id="254" name="直線コネクタ 253"/>
        <xdr:cNvCxnSpPr/>
      </xdr:nvCxnSpPr>
      <xdr:spPr>
        <a:xfrm flipV="1">
          <a:off x="13298170" y="10057130"/>
          <a:ext cx="78867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133350</xdr:rowOff>
    </xdr:from>
    <xdr:to xmlns:xdr="http://schemas.openxmlformats.org/drawingml/2006/spreadsheetDrawing">
      <xdr:col>78</xdr:col>
      <xdr:colOff>120650</xdr:colOff>
      <xdr:row>59</xdr:row>
      <xdr:rowOff>63500</xdr:rowOff>
    </xdr:to>
    <xdr:sp macro="" textlink="">
      <xdr:nvSpPr>
        <xdr:cNvPr id="255" name="フローチャート: 判断 254"/>
        <xdr:cNvSpPr/>
      </xdr:nvSpPr>
      <xdr:spPr>
        <a:xfrm>
          <a:off x="14036040" y="1007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59</xdr:row>
      <xdr:rowOff>48260</xdr:rowOff>
    </xdr:from>
    <xdr:ext cx="729615" cy="259080"/>
    <xdr:sp macro="" textlink="">
      <xdr:nvSpPr>
        <xdr:cNvPr id="256" name="テキスト ボックス 255"/>
        <xdr:cNvSpPr txBox="1"/>
      </xdr:nvSpPr>
      <xdr:spPr>
        <a:xfrm>
          <a:off x="13746480" y="1016381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58</xdr:row>
      <xdr:rowOff>127000</xdr:rowOff>
    </xdr:from>
    <xdr:to xmlns:xdr="http://schemas.openxmlformats.org/drawingml/2006/spreadsheetDrawing">
      <xdr:col>73</xdr:col>
      <xdr:colOff>179705</xdr:colOff>
      <xdr:row>58</xdr:row>
      <xdr:rowOff>141605</xdr:rowOff>
    </xdr:to>
    <xdr:cxnSp macro="">
      <xdr:nvCxnSpPr>
        <xdr:cNvPr id="257" name="直線コネクタ 256"/>
        <xdr:cNvCxnSpPr/>
      </xdr:nvCxnSpPr>
      <xdr:spPr>
        <a:xfrm flipV="1">
          <a:off x="12491720" y="10071100"/>
          <a:ext cx="8064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76200</xdr:rowOff>
    </xdr:from>
    <xdr:to xmlns:xdr="http://schemas.openxmlformats.org/drawingml/2006/spreadsheetDrawing">
      <xdr:col>74</xdr:col>
      <xdr:colOff>31750</xdr:colOff>
      <xdr:row>59</xdr:row>
      <xdr:rowOff>6350</xdr:rowOff>
    </xdr:to>
    <xdr:sp macro="" textlink="">
      <xdr:nvSpPr>
        <xdr:cNvPr id="258" name="フローチャート: 判断 257"/>
        <xdr:cNvSpPr/>
      </xdr:nvSpPr>
      <xdr:spPr>
        <a:xfrm>
          <a:off x="13248640" y="10020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57</xdr:row>
      <xdr:rowOff>16510</xdr:rowOff>
    </xdr:from>
    <xdr:ext cx="762000" cy="259080"/>
    <xdr:sp macro="" textlink="">
      <xdr:nvSpPr>
        <xdr:cNvPr id="259" name="テキスト ボックス 258"/>
        <xdr:cNvSpPr txBox="1"/>
      </xdr:nvSpPr>
      <xdr:spPr>
        <a:xfrm>
          <a:off x="12938760" y="9789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58</xdr:row>
      <xdr:rowOff>141605</xdr:rowOff>
    </xdr:from>
    <xdr:to xmlns:xdr="http://schemas.openxmlformats.org/drawingml/2006/spreadsheetDrawing">
      <xdr:col>69</xdr:col>
      <xdr:colOff>92075</xdr:colOff>
      <xdr:row>59</xdr:row>
      <xdr:rowOff>41275</xdr:rowOff>
    </xdr:to>
    <xdr:cxnSp macro="">
      <xdr:nvCxnSpPr>
        <xdr:cNvPr id="260" name="直線コネクタ 259"/>
        <xdr:cNvCxnSpPr/>
      </xdr:nvCxnSpPr>
      <xdr:spPr>
        <a:xfrm flipV="1">
          <a:off x="11684000" y="10085705"/>
          <a:ext cx="80772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90805</xdr:rowOff>
    </xdr:from>
    <xdr:to xmlns:xdr="http://schemas.openxmlformats.org/drawingml/2006/spreadsheetDrawing">
      <xdr:col>69</xdr:col>
      <xdr:colOff>142875</xdr:colOff>
      <xdr:row>59</xdr:row>
      <xdr:rowOff>20955</xdr:rowOff>
    </xdr:to>
    <xdr:sp macro="" textlink="">
      <xdr:nvSpPr>
        <xdr:cNvPr id="261" name="フローチャート: 判断 260"/>
        <xdr:cNvSpPr/>
      </xdr:nvSpPr>
      <xdr:spPr>
        <a:xfrm>
          <a:off x="12440920" y="10034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57</xdr:row>
      <xdr:rowOff>31115</xdr:rowOff>
    </xdr:from>
    <xdr:ext cx="762000" cy="252095"/>
    <xdr:sp macro="" textlink="">
      <xdr:nvSpPr>
        <xdr:cNvPr id="262" name="テキスト ボックス 261"/>
        <xdr:cNvSpPr txBox="1"/>
      </xdr:nvSpPr>
      <xdr:spPr>
        <a:xfrm>
          <a:off x="12151360" y="980376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59</xdr:row>
      <xdr:rowOff>19050</xdr:rowOff>
    </xdr:from>
    <xdr:to xmlns:xdr="http://schemas.openxmlformats.org/drawingml/2006/spreadsheetDrawing">
      <xdr:col>65</xdr:col>
      <xdr:colOff>53975</xdr:colOff>
      <xdr:row>59</xdr:row>
      <xdr:rowOff>120650</xdr:rowOff>
    </xdr:to>
    <xdr:sp macro="" textlink="">
      <xdr:nvSpPr>
        <xdr:cNvPr id="263" name="フローチャート: 判断 262"/>
        <xdr:cNvSpPr/>
      </xdr:nvSpPr>
      <xdr:spPr>
        <a:xfrm>
          <a:off x="11653520" y="101346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105410</xdr:rowOff>
    </xdr:from>
    <xdr:ext cx="762000" cy="259080"/>
    <xdr:sp macro="" textlink="">
      <xdr:nvSpPr>
        <xdr:cNvPr id="264" name="テキスト ボックス 263"/>
        <xdr:cNvSpPr txBox="1"/>
      </xdr:nvSpPr>
      <xdr:spPr>
        <a:xfrm>
          <a:off x="11343640" y="1022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55015" cy="259080"/>
    <xdr:sp macro="" textlink="">
      <xdr:nvSpPr>
        <xdr:cNvPr id="265" name="テキスト ボックス 264"/>
        <xdr:cNvSpPr txBox="1"/>
      </xdr:nvSpPr>
      <xdr:spPr>
        <a:xfrm>
          <a:off x="1464818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5015" cy="259080"/>
    <xdr:sp macro="" textlink="">
      <xdr:nvSpPr>
        <xdr:cNvPr id="266" name="テキスト ボックス 265"/>
        <xdr:cNvSpPr txBox="1"/>
      </xdr:nvSpPr>
      <xdr:spPr>
        <a:xfrm>
          <a:off x="13891260" y="10982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67" name="テキスト ボックス 266"/>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8" name="テキスト ボックス 267"/>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64</xdr:row>
      <xdr:rowOff>10160</xdr:rowOff>
    </xdr:from>
    <xdr:ext cx="762000" cy="259080"/>
    <xdr:sp macro="" textlink="">
      <xdr:nvSpPr>
        <xdr:cNvPr id="269" name="テキスト ボックス 268"/>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47625</xdr:rowOff>
    </xdr:from>
    <xdr:to xmlns:xdr="http://schemas.openxmlformats.org/drawingml/2006/spreadsheetDrawing">
      <xdr:col>82</xdr:col>
      <xdr:colOff>158750</xdr:colOff>
      <xdr:row>58</xdr:row>
      <xdr:rowOff>149225</xdr:rowOff>
    </xdr:to>
    <xdr:sp macro="" textlink="">
      <xdr:nvSpPr>
        <xdr:cNvPr id="270" name="楕円 269"/>
        <xdr:cNvSpPr/>
      </xdr:nvSpPr>
      <xdr:spPr>
        <a:xfrm>
          <a:off x="14792960" y="999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58</xdr:row>
      <xdr:rowOff>19685</xdr:rowOff>
    </xdr:from>
    <xdr:ext cx="762000" cy="252095"/>
    <xdr:sp macro="" textlink="">
      <xdr:nvSpPr>
        <xdr:cNvPr id="271" name="その他該当値テキスト"/>
        <xdr:cNvSpPr txBox="1"/>
      </xdr:nvSpPr>
      <xdr:spPr>
        <a:xfrm>
          <a:off x="14915515" y="996378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58</xdr:row>
      <xdr:rowOff>62230</xdr:rowOff>
    </xdr:from>
    <xdr:to xmlns:xdr="http://schemas.openxmlformats.org/drawingml/2006/spreadsheetDrawing">
      <xdr:col>78</xdr:col>
      <xdr:colOff>120650</xdr:colOff>
      <xdr:row>58</xdr:row>
      <xdr:rowOff>163830</xdr:rowOff>
    </xdr:to>
    <xdr:sp macro="" textlink="">
      <xdr:nvSpPr>
        <xdr:cNvPr id="272" name="楕円 271"/>
        <xdr:cNvSpPr/>
      </xdr:nvSpPr>
      <xdr:spPr>
        <a:xfrm>
          <a:off x="14036040" y="10006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57</xdr:row>
      <xdr:rowOff>2540</xdr:rowOff>
    </xdr:from>
    <xdr:ext cx="729615" cy="259080"/>
    <xdr:sp macro="" textlink="">
      <xdr:nvSpPr>
        <xdr:cNvPr id="273" name="テキスト ボックス 272"/>
        <xdr:cNvSpPr txBox="1"/>
      </xdr:nvSpPr>
      <xdr:spPr>
        <a:xfrm>
          <a:off x="13746480" y="977519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58</xdr:row>
      <xdr:rowOff>76200</xdr:rowOff>
    </xdr:from>
    <xdr:to xmlns:xdr="http://schemas.openxmlformats.org/drawingml/2006/spreadsheetDrawing">
      <xdr:col>74</xdr:col>
      <xdr:colOff>31750</xdr:colOff>
      <xdr:row>59</xdr:row>
      <xdr:rowOff>6350</xdr:rowOff>
    </xdr:to>
    <xdr:sp macro="" textlink="">
      <xdr:nvSpPr>
        <xdr:cNvPr id="274" name="楕円 273"/>
        <xdr:cNvSpPr/>
      </xdr:nvSpPr>
      <xdr:spPr>
        <a:xfrm>
          <a:off x="13248640" y="100203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162560</xdr:rowOff>
    </xdr:from>
    <xdr:ext cx="762000" cy="259080"/>
    <xdr:sp macro="" textlink="">
      <xdr:nvSpPr>
        <xdr:cNvPr id="275" name="テキスト ボックス 274"/>
        <xdr:cNvSpPr txBox="1"/>
      </xdr:nvSpPr>
      <xdr:spPr>
        <a:xfrm>
          <a:off x="12938760" y="1010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58</xdr:row>
      <xdr:rowOff>90805</xdr:rowOff>
    </xdr:from>
    <xdr:to xmlns:xdr="http://schemas.openxmlformats.org/drawingml/2006/spreadsheetDrawing">
      <xdr:col>69</xdr:col>
      <xdr:colOff>142875</xdr:colOff>
      <xdr:row>59</xdr:row>
      <xdr:rowOff>20955</xdr:rowOff>
    </xdr:to>
    <xdr:sp macro="" textlink="">
      <xdr:nvSpPr>
        <xdr:cNvPr id="276" name="楕円 275"/>
        <xdr:cNvSpPr/>
      </xdr:nvSpPr>
      <xdr:spPr>
        <a:xfrm>
          <a:off x="12440920" y="10034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59</xdr:row>
      <xdr:rowOff>6350</xdr:rowOff>
    </xdr:from>
    <xdr:ext cx="762000" cy="252095"/>
    <xdr:sp macro="" textlink="">
      <xdr:nvSpPr>
        <xdr:cNvPr id="277" name="テキスト ボックス 276"/>
        <xdr:cNvSpPr txBox="1"/>
      </xdr:nvSpPr>
      <xdr:spPr>
        <a:xfrm>
          <a:off x="12151360" y="101219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161925</xdr:rowOff>
    </xdr:from>
    <xdr:to xmlns:xdr="http://schemas.openxmlformats.org/drawingml/2006/spreadsheetDrawing">
      <xdr:col>65</xdr:col>
      <xdr:colOff>53975</xdr:colOff>
      <xdr:row>59</xdr:row>
      <xdr:rowOff>92075</xdr:rowOff>
    </xdr:to>
    <xdr:sp macro="" textlink="">
      <xdr:nvSpPr>
        <xdr:cNvPr id="278" name="楕円 277"/>
        <xdr:cNvSpPr/>
      </xdr:nvSpPr>
      <xdr:spPr>
        <a:xfrm>
          <a:off x="11653520" y="101060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57</xdr:row>
      <xdr:rowOff>102235</xdr:rowOff>
    </xdr:from>
    <xdr:ext cx="762000" cy="258445"/>
    <xdr:sp macro="" textlink="">
      <xdr:nvSpPr>
        <xdr:cNvPr id="279" name="テキスト ボックス 278"/>
        <xdr:cNvSpPr txBox="1"/>
      </xdr:nvSpPr>
      <xdr:spPr>
        <a:xfrm>
          <a:off x="11343640" y="98748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0" name="正方形/長方形 279"/>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1" name="正方形/長方形 280"/>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2" name="正方形/長方形 281"/>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3" name="正方形/長方形 282"/>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4" name="正方形/長方形 283"/>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27</xdr:row>
      <xdr:rowOff>133350</xdr:rowOff>
    </xdr:from>
    <xdr:to xmlns:xdr="http://schemas.openxmlformats.org/drawingml/2006/spreadsheetDrawing">
      <xdr:col>109</xdr:col>
      <xdr:colOff>104775</xdr:colOff>
      <xdr:row>29</xdr:row>
      <xdr:rowOff>44450</xdr:rowOff>
    </xdr:to>
    <xdr:sp macro="" textlink="">
      <xdr:nvSpPr>
        <xdr:cNvPr id="285" name="正方形/長方形 284"/>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101</xdr:col>
      <xdr:colOff>179705</xdr:colOff>
      <xdr:row>28</xdr:row>
      <xdr:rowOff>152400</xdr:rowOff>
    </xdr:from>
    <xdr:to xmlns:xdr="http://schemas.openxmlformats.org/drawingml/2006/spreadsheetDrawing">
      <xdr:col>109</xdr:col>
      <xdr:colOff>104775</xdr:colOff>
      <xdr:row>30</xdr:row>
      <xdr:rowOff>63500</xdr:rowOff>
    </xdr:to>
    <xdr:sp macro="" textlink="">
      <xdr:nvSpPr>
        <xdr:cNvPr id="286" name="正方形/長方形 285"/>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7" name="正方形/長方形 286"/>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30</xdr:row>
      <xdr:rowOff>127000</xdr:rowOff>
    </xdr:from>
    <xdr:to xmlns:xdr="http://schemas.openxmlformats.org/drawingml/2006/spreadsheetDrawing">
      <xdr:col>113</xdr:col>
      <xdr:colOff>130175</xdr:colOff>
      <xdr:row>44</xdr:row>
      <xdr:rowOff>12700</xdr:rowOff>
    </xdr:to>
    <xdr:sp macro="" textlink="">
      <xdr:nvSpPr>
        <xdr:cNvPr id="288" name="正方形/長方形 287"/>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9" name="正方形/長方形 288"/>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0" name="テキスト ボックス 289"/>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近年、寄附金に係る報償費、</a:t>
          </a:r>
          <a:r>
            <a:rPr kumimoji="1" lang="ja-JP" altLang="ja-JP" sz="1300">
              <a:solidFill>
                <a:sysClr val="windowText" lastClr="000000"/>
              </a:solidFill>
              <a:effectLst/>
              <a:latin typeface="ＭＳ Ｐゴシック"/>
              <a:ea typeface="ＭＳ Ｐゴシック"/>
              <a:cs typeface="+mn-cs"/>
            </a:rPr>
            <a:t>富士市と共同電算化に対する負担金</a:t>
          </a:r>
          <a:r>
            <a:rPr kumimoji="1" lang="ja-JP" altLang="en-US" sz="1300">
              <a:solidFill>
                <a:sysClr val="windowText" lastClr="000000"/>
              </a:solidFill>
              <a:effectLst/>
              <a:latin typeface="ＭＳ Ｐゴシック"/>
              <a:ea typeface="ＭＳ Ｐゴシック"/>
              <a:cs typeface="+mn-cs"/>
            </a:rPr>
            <a:t>及び各種団体補助金</a:t>
          </a:r>
          <a:r>
            <a:rPr kumimoji="1" lang="ja-JP" altLang="ja-JP" sz="1300">
              <a:solidFill>
                <a:sysClr val="windowText" lastClr="000000"/>
              </a:solidFill>
              <a:effectLst/>
              <a:latin typeface="ＭＳ Ｐゴシック"/>
              <a:ea typeface="ＭＳ Ｐゴシック"/>
              <a:cs typeface="+mn-cs"/>
            </a:rPr>
            <a:t>が</a:t>
          </a:r>
          <a:r>
            <a:rPr kumimoji="1" lang="ja-JP" altLang="en-US" sz="1300">
              <a:solidFill>
                <a:sysClr val="windowText" lastClr="000000"/>
              </a:solidFill>
              <a:effectLst/>
              <a:latin typeface="ＭＳ Ｐゴシック"/>
              <a:ea typeface="ＭＳ Ｐゴシック"/>
              <a:cs typeface="+mn-cs"/>
            </a:rPr>
            <a:t>多額となり</a:t>
          </a:r>
          <a:r>
            <a:rPr kumimoji="1" lang="ja-JP" altLang="ja-JP" sz="1300">
              <a:solidFill>
                <a:sysClr val="windowText" lastClr="000000"/>
              </a:solidFill>
              <a:effectLst/>
              <a:latin typeface="ＭＳ Ｐゴシック"/>
              <a:ea typeface="ＭＳ Ｐゴシック"/>
              <a:cs typeface="+mn-cs"/>
            </a:rPr>
            <a:t>数値は増加</a:t>
          </a:r>
          <a:r>
            <a:rPr kumimoji="1" lang="ja-JP" altLang="en-US" sz="1300">
              <a:solidFill>
                <a:sysClr val="windowText" lastClr="000000"/>
              </a:solidFill>
              <a:effectLst/>
              <a:latin typeface="ＭＳ Ｐゴシック"/>
              <a:ea typeface="ＭＳ Ｐゴシック"/>
              <a:cs typeface="+mn-cs"/>
            </a:rPr>
            <a:t>傾向であるが</a:t>
          </a:r>
          <a:r>
            <a:rPr kumimoji="1" lang="ja-JP" altLang="ja-JP" sz="1300">
              <a:solidFill>
                <a:sysClr val="windowText" lastClr="000000"/>
              </a:solidFill>
              <a:effectLst/>
              <a:latin typeface="ＭＳ Ｐゴシック"/>
              <a:ea typeface="ＭＳ Ｐゴシック"/>
              <a:cs typeface="+mn-cs"/>
            </a:rPr>
            <a:t>、全国、類似団体内の各平均を下回っている。</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今後</a:t>
          </a:r>
          <a:r>
            <a:rPr kumimoji="1" lang="ja-JP" altLang="ja-JP" sz="1300">
              <a:solidFill>
                <a:sysClr val="windowText" lastClr="000000"/>
              </a:solidFill>
              <a:effectLst/>
              <a:latin typeface="ＭＳ Ｐゴシック"/>
              <a:ea typeface="ＭＳ Ｐゴシック"/>
              <a:cs typeface="+mn-cs"/>
            </a:rPr>
            <a:t>は</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地域活性化対策</a:t>
          </a:r>
          <a:r>
            <a:rPr kumimoji="1" lang="ja-JP" altLang="en-US" sz="1300">
              <a:solidFill>
                <a:sysClr val="windowText" lastClr="000000"/>
              </a:solidFill>
              <a:effectLst/>
              <a:latin typeface="ＭＳ Ｐゴシック"/>
              <a:ea typeface="ＭＳ Ｐゴシック"/>
              <a:cs typeface="+mn-cs"/>
            </a:rPr>
            <a:t>における</a:t>
          </a:r>
          <a:r>
            <a:rPr kumimoji="1" lang="ja-JP" altLang="ja-JP" sz="1300">
              <a:solidFill>
                <a:sysClr val="windowText" lastClr="000000"/>
              </a:solidFill>
              <a:effectLst/>
              <a:latin typeface="ＭＳ Ｐゴシック"/>
              <a:ea typeface="ＭＳ Ｐゴシック"/>
              <a:cs typeface="+mn-cs"/>
            </a:rPr>
            <a:t>補助制度や</a:t>
          </a:r>
          <a:r>
            <a:rPr kumimoji="1" lang="ja-JP" altLang="en-US" sz="1300">
              <a:solidFill>
                <a:sysClr val="windowText" lastClr="000000"/>
              </a:solidFill>
              <a:effectLst/>
              <a:latin typeface="ＭＳ Ｐゴシック"/>
              <a:ea typeface="ＭＳ Ｐゴシック"/>
              <a:cs typeface="+mn-cs"/>
            </a:rPr>
            <a:t>病院事業会計への</a:t>
          </a:r>
          <a:r>
            <a:rPr kumimoji="1" lang="ja-JP" altLang="ja-JP" sz="1300">
              <a:solidFill>
                <a:sysClr val="windowText" lastClr="000000"/>
              </a:solidFill>
              <a:effectLst/>
              <a:latin typeface="ＭＳ Ｐゴシック"/>
              <a:ea typeface="ＭＳ Ｐゴシック"/>
              <a:cs typeface="+mn-cs"/>
            </a:rPr>
            <a:t>補助金の増額が見込まれることから、補助金の必要性、有効性</a:t>
          </a:r>
          <a:r>
            <a:rPr kumimoji="1" lang="ja-JP" altLang="en-US" sz="1300">
              <a:solidFill>
                <a:sysClr val="windowText" lastClr="000000"/>
              </a:solidFill>
              <a:effectLst/>
              <a:latin typeface="ＭＳ Ｐゴシック"/>
              <a:ea typeface="ＭＳ Ｐゴシック"/>
              <a:cs typeface="+mn-cs"/>
            </a:rPr>
            <a:t>などを</a:t>
          </a:r>
          <a:r>
            <a:rPr kumimoji="1" lang="ja-JP" altLang="ja-JP" sz="1300">
              <a:solidFill>
                <a:sysClr val="windowText" lastClr="000000"/>
              </a:solidFill>
              <a:effectLst/>
              <a:latin typeface="ＭＳ Ｐゴシック"/>
              <a:ea typeface="ＭＳ Ｐゴシック"/>
              <a:cs typeface="+mn-cs"/>
            </a:rPr>
            <a:t>検証</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見直しを実施し、適正な執行を維持する。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1465" cy="225425"/>
    <xdr:sp macro="" textlink="">
      <xdr:nvSpPr>
        <xdr:cNvPr id="291" name="テキスト ボックス 290"/>
        <xdr:cNvSpPr txBox="1"/>
      </xdr:nvSpPr>
      <xdr:spPr>
        <a:xfrm>
          <a:off x="11148060" y="5080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2" name="直線コネクタ 291"/>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1015" cy="252095"/>
    <xdr:sp macro="" textlink="">
      <xdr:nvSpPr>
        <xdr:cNvPr id="293" name="テキスト ボックス 292"/>
        <xdr:cNvSpPr txBox="1"/>
      </xdr:nvSpPr>
      <xdr:spPr>
        <a:xfrm>
          <a:off x="10739120" y="7414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146050</xdr:rowOff>
    </xdr:from>
    <xdr:to xmlns:xdr="http://schemas.openxmlformats.org/drawingml/2006/spreadsheetDrawing">
      <xdr:col>85</xdr:col>
      <xdr:colOff>66675</xdr:colOff>
      <xdr:row>41</xdr:row>
      <xdr:rowOff>146050</xdr:rowOff>
    </xdr:to>
    <xdr:cxnSp macro="">
      <xdr:nvCxnSpPr>
        <xdr:cNvPr id="294" name="直線コネクタ 293"/>
        <xdr:cNvCxnSpPr/>
      </xdr:nvCxnSpPr>
      <xdr:spPr>
        <a:xfrm>
          <a:off x="11186160" y="717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41</xdr:row>
      <xdr:rowOff>3810</xdr:rowOff>
    </xdr:from>
    <xdr:ext cx="501015" cy="259080"/>
    <xdr:sp macro="" textlink="">
      <xdr:nvSpPr>
        <xdr:cNvPr id="295" name="テキスト ボックス 294"/>
        <xdr:cNvSpPr txBox="1"/>
      </xdr:nvSpPr>
      <xdr:spPr>
        <a:xfrm>
          <a:off x="10739120" y="7033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39</xdr:row>
      <xdr:rowOff>107950</xdr:rowOff>
    </xdr:from>
    <xdr:to xmlns:xdr="http://schemas.openxmlformats.org/drawingml/2006/spreadsheetDrawing">
      <xdr:col>85</xdr:col>
      <xdr:colOff>66675</xdr:colOff>
      <xdr:row>39</xdr:row>
      <xdr:rowOff>107950</xdr:rowOff>
    </xdr:to>
    <xdr:cxnSp macro="">
      <xdr:nvCxnSpPr>
        <xdr:cNvPr id="296" name="直線コネクタ 295"/>
        <xdr:cNvCxnSpPr/>
      </xdr:nvCxnSpPr>
      <xdr:spPr>
        <a:xfrm>
          <a:off x="11186160" y="679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38</xdr:row>
      <xdr:rowOff>137160</xdr:rowOff>
    </xdr:from>
    <xdr:ext cx="501015" cy="259080"/>
    <xdr:sp macro="" textlink="">
      <xdr:nvSpPr>
        <xdr:cNvPr id="297" name="テキスト ボックス 296"/>
        <xdr:cNvSpPr txBox="1"/>
      </xdr:nvSpPr>
      <xdr:spPr>
        <a:xfrm>
          <a:off x="10739120" y="6652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98" name="直線コネクタ 297"/>
        <xdr:cNvCxnSpPr/>
      </xdr:nvCxnSpPr>
      <xdr:spPr>
        <a:xfrm>
          <a:off x="11186160" y="641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1015" cy="252095"/>
    <xdr:sp macro="" textlink="">
      <xdr:nvSpPr>
        <xdr:cNvPr id="299" name="テキスト ボックス 298"/>
        <xdr:cNvSpPr txBox="1"/>
      </xdr:nvSpPr>
      <xdr:spPr>
        <a:xfrm>
          <a:off x="10739120" y="6271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35</xdr:row>
      <xdr:rowOff>31750</xdr:rowOff>
    </xdr:from>
    <xdr:to xmlns:xdr="http://schemas.openxmlformats.org/drawingml/2006/spreadsheetDrawing">
      <xdr:col>85</xdr:col>
      <xdr:colOff>66675</xdr:colOff>
      <xdr:row>35</xdr:row>
      <xdr:rowOff>31750</xdr:rowOff>
    </xdr:to>
    <xdr:cxnSp macro="">
      <xdr:nvCxnSpPr>
        <xdr:cNvPr id="300" name="直線コネクタ 299"/>
        <xdr:cNvCxnSpPr/>
      </xdr:nvCxnSpPr>
      <xdr:spPr>
        <a:xfrm>
          <a:off x="11186160" y="603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34</xdr:row>
      <xdr:rowOff>60960</xdr:rowOff>
    </xdr:from>
    <xdr:ext cx="501015" cy="259080"/>
    <xdr:sp macro="" textlink="">
      <xdr:nvSpPr>
        <xdr:cNvPr id="301" name="テキスト ボックス 300"/>
        <xdr:cNvSpPr txBox="1"/>
      </xdr:nvSpPr>
      <xdr:spPr>
        <a:xfrm>
          <a:off x="10739120" y="589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32</xdr:row>
      <xdr:rowOff>165100</xdr:rowOff>
    </xdr:from>
    <xdr:to xmlns:xdr="http://schemas.openxmlformats.org/drawingml/2006/spreadsheetDrawing">
      <xdr:col>85</xdr:col>
      <xdr:colOff>66675</xdr:colOff>
      <xdr:row>32</xdr:row>
      <xdr:rowOff>165100</xdr:rowOff>
    </xdr:to>
    <xdr:cxnSp macro="">
      <xdr:nvCxnSpPr>
        <xdr:cNvPr id="302" name="直線コネクタ 301"/>
        <xdr:cNvCxnSpPr/>
      </xdr:nvCxnSpPr>
      <xdr:spPr>
        <a:xfrm>
          <a:off x="11186160" y="565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22860</xdr:rowOff>
    </xdr:from>
    <xdr:ext cx="501015" cy="259080"/>
    <xdr:sp macro="" textlink="">
      <xdr:nvSpPr>
        <xdr:cNvPr id="303" name="テキスト ボックス 302"/>
        <xdr:cNvSpPr txBox="1"/>
      </xdr:nvSpPr>
      <xdr:spPr>
        <a:xfrm>
          <a:off x="10739120" y="5509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4" name="直線コネクタ 303"/>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1015" cy="252095"/>
    <xdr:sp macro="" textlink="">
      <xdr:nvSpPr>
        <xdr:cNvPr id="305" name="テキスト ボックス 304"/>
        <xdr:cNvSpPr txBox="1"/>
      </xdr:nvSpPr>
      <xdr:spPr>
        <a:xfrm>
          <a:off x="10739120" y="5128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6" name="補助費等グラフ枠"/>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32</xdr:row>
      <xdr:rowOff>149860</xdr:rowOff>
    </xdr:from>
    <xdr:to xmlns:xdr="http://schemas.openxmlformats.org/drawingml/2006/spreadsheetDrawing">
      <xdr:col>82</xdr:col>
      <xdr:colOff>107950</xdr:colOff>
      <xdr:row>41</xdr:row>
      <xdr:rowOff>107950</xdr:rowOff>
    </xdr:to>
    <xdr:cxnSp macro="">
      <xdr:nvCxnSpPr>
        <xdr:cNvPr id="307" name="直線コネクタ 306"/>
        <xdr:cNvCxnSpPr/>
      </xdr:nvCxnSpPr>
      <xdr:spPr>
        <a:xfrm flipV="1">
          <a:off x="14843760" y="5636260"/>
          <a:ext cx="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41</xdr:row>
      <xdr:rowOff>80010</xdr:rowOff>
    </xdr:from>
    <xdr:ext cx="762000" cy="259080"/>
    <xdr:sp macro="" textlink="">
      <xdr:nvSpPr>
        <xdr:cNvPr id="308" name="補助費等最小値テキスト"/>
        <xdr:cNvSpPr txBox="1"/>
      </xdr:nvSpPr>
      <xdr:spPr>
        <a:xfrm>
          <a:off x="14915515"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41</xdr:row>
      <xdr:rowOff>107950</xdr:rowOff>
    </xdr:from>
    <xdr:to xmlns:xdr="http://schemas.openxmlformats.org/drawingml/2006/spreadsheetDrawing">
      <xdr:col>82</xdr:col>
      <xdr:colOff>179705</xdr:colOff>
      <xdr:row>41</xdr:row>
      <xdr:rowOff>107950</xdr:rowOff>
    </xdr:to>
    <xdr:cxnSp macro="">
      <xdr:nvCxnSpPr>
        <xdr:cNvPr id="309" name="直線コネクタ 308"/>
        <xdr:cNvCxnSpPr/>
      </xdr:nvCxnSpPr>
      <xdr:spPr>
        <a:xfrm>
          <a:off x="14754860" y="71374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31</xdr:row>
      <xdr:rowOff>64770</xdr:rowOff>
    </xdr:from>
    <xdr:ext cx="762000" cy="252095"/>
    <xdr:sp macro="" textlink="">
      <xdr:nvSpPr>
        <xdr:cNvPr id="310" name="補助費等最大値テキスト"/>
        <xdr:cNvSpPr txBox="1"/>
      </xdr:nvSpPr>
      <xdr:spPr>
        <a:xfrm>
          <a:off x="14915515" y="537972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32</xdr:row>
      <xdr:rowOff>149860</xdr:rowOff>
    </xdr:from>
    <xdr:to xmlns:xdr="http://schemas.openxmlformats.org/drawingml/2006/spreadsheetDrawing">
      <xdr:col>82</xdr:col>
      <xdr:colOff>179705</xdr:colOff>
      <xdr:row>32</xdr:row>
      <xdr:rowOff>149860</xdr:rowOff>
    </xdr:to>
    <xdr:cxnSp macro="">
      <xdr:nvCxnSpPr>
        <xdr:cNvPr id="311" name="直線コネクタ 310"/>
        <xdr:cNvCxnSpPr/>
      </xdr:nvCxnSpPr>
      <xdr:spPr>
        <a:xfrm>
          <a:off x="14754860" y="563626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34</xdr:row>
      <xdr:rowOff>81280</xdr:rowOff>
    </xdr:from>
    <xdr:to xmlns:xdr="http://schemas.openxmlformats.org/drawingml/2006/spreadsheetDrawing">
      <xdr:col>82</xdr:col>
      <xdr:colOff>107950</xdr:colOff>
      <xdr:row>35</xdr:row>
      <xdr:rowOff>31750</xdr:rowOff>
    </xdr:to>
    <xdr:cxnSp macro="">
      <xdr:nvCxnSpPr>
        <xdr:cNvPr id="312" name="直線コネクタ 311"/>
        <xdr:cNvCxnSpPr/>
      </xdr:nvCxnSpPr>
      <xdr:spPr>
        <a:xfrm>
          <a:off x="14086840" y="5910580"/>
          <a:ext cx="75692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35</xdr:row>
      <xdr:rowOff>74930</xdr:rowOff>
    </xdr:from>
    <xdr:ext cx="762000" cy="252095"/>
    <xdr:sp macro="" textlink="">
      <xdr:nvSpPr>
        <xdr:cNvPr id="313" name="補助費等平均値テキスト"/>
        <xdr:cNvSpPr txBox="1"/>
      </xdr:nvSpPr>
      <xdr:spPr>
        <a:xfrm>
          <a:off x="14915515" y="6075680"/>
          <a:ext cx="76200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102870</xdr:rowOff>
    </xdr:from>
    <xdr:to xmlns:xdr="http://schemas.openxmlformats.org/drawingml/2006/spreadsheetDrawing">
      <xdr:col>82</xdr:col>
      <xdr:colOff>158750</xdr:colOff>
      <xdr:row>36</xdr:row>
      <xdr:rowOff>33020</xdr:rowOff>
    </xdr:to>
    <xdr:sp macro="" textlink="">
      <xdr:nvSpPr>
        <xdr:cNvPr id="314" name="フローチャート: 判断 313"/>
        <xdr:cNvSpPr/>
      </xdr:nvSpPr>
      <xdr:spPr>
        <a:xfrm>
          <a:off x="1479296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33</xdr:row>
      <xdr:rowOff>168910</xdr:rowOff>
    </xdr:from>
    <xdr:to xmlns:xdr="http://schemas.openxmlformats.org/drawingml/2006/spreadsheetDrawing">
      <xdr:col>78</xdr:col>
      <xdr:colOff>69850</xdr:colOff>
      <xdr:row>34</xdr:row>
      <xdr:rowOff>81280</xdr:rowOff>
    </xdr:to>
    <xdr:cxnSp macro="">
      <xdr:nvCxnSpPr>
        <xdr:cNvPr id="315" name="直線コネクタ 314"/>
        <xdr:cNvCxnSpPr/>
      </xdr:nvCxnSpPr>
      <xdr:spPr>
        <a:xfrm>
          <a:off x="13298170" y="5826760"/>
          <a:ext cx="78867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41910</xdr:rowOff>
    </xdr:from>
    <xdr:to xmlns:xdr="http://schemas.openxmlformats.org/drawingml/2006/spreadsheetDrawing">
      <xdr:col>78</xdr:col>
      <xdr:colOff>120650</xdr:colOff>
      <xdr:row>35</xdr:row>
      <xdr:rowOff>143510</xdr:rowOff>
    </xdr:to>
    <xdr:sp macro="" textlink="">
      <xdr:nvSpPr>
        <xdr:cNvPr id="316" name="フローチャート: 判断 315"/>
        <xdr:cNvSpPr/>
      </xdr:nvSpPr>
      <xdr:spPr>
        <a:xfrm>
          <a:off x="1403604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128270</xdr:rowOff>
    </xdr:from>
    <xdr:ext cx="729615" cy="259080"/>
    <xdr:sp macro="" textlink="">
      <xdr:nvSpPr>
        <xdr:cNvPr id="317" name="テキスト ボックス 316"/>
        <xdr:cNvSpPr txBox="1"/>
      </xdr:nvSpPr>
      <xdr:spPr>
        <a:xfrm>
          <a:off x="13746480" y="612902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33</xdr:row>
      <xdr:rowOff>161290</xdr:rowOff>
    </xdr:from>
    <xdr:to xmlns:xdr="http://schemas.openxmlformats.org/drawingml/2006/spreadsheetDrawing">
      <xdr:col>73</xdr:col>
      <xdr:colOff>179705</xdr:colOff>
      <xdr:row>33</xdr:row>
      <xdr:rowOff>168910</xdr:rowOff>
    </xdr:to>
    <xdr:cxnSp macro="">
      <xdr:nvCxnSpPr>
        <xdr:cNvPr id="318" name="直線コネクタ 317"/>
        <xdr:cNvCxnSpPr/>
      </xdr:nvCxnSpPr>
      <xdr:spPr>
        <a:xfrm>
          <a:off x="12491720" y="5819140"/>
          <a:ext cx="8064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19050</xdr:rowOff>
    </xdr:from>
    <xdr:to xmlns:xdr="http://schemas.openxmlformats.org/drawingml/2006/spreadsheetDrawing">
      <xdr:col>74</xdr:col>
      <xdr:colOff>31750</xdr:colOff>
      <xdr:row>35</xdr:row>
      <xdr:rowOff>120650</xdr:rowOff>
    </xdr:to>
    <xdr:sp macro="" textlink="">
      <xdr:nvSpPr>
        <xdr:cNvPr id="319" name="フローチャート: 判断 318"/>
        <xdr:cNvSpPr/>
      </xdr:nvSpPr>
      <xdr:spPr>
        <a:xfrm>
          <a:off x="13248640" y="60198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105410</xdr:rowOff>
    </xdr:from>
    <xdr:ext cx="762000" cy="259080"/>
    <xdr:sp macro="" textlink="">
      <xdr:nvSpPr>
        <xdr:cNvPr id="320" name="テキスト ボックス 319"/>
        <xdr:cNvSpPr txBox="1"/>
      </xdr:nvSpPr>
      <xdr:spPr>
        <a:xfrm>
          <a:off x="12938760" y="6106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33</xdr:row>
      <xdr:rowOff>161290</xdr:rowOff>
    </xdr:from>
    <xdr:to xmlns:xdr="http://schemas.openxmlformats.org/drawingml/2006/spreadsheetDrawing">
      <xdr:col>69</xdr:col>
      <xdr:colOff>92075</xdr:colOff>
      <xdr:row>34</xdr:row>
      <xdr:rowOff>5080</xdr:rowOff>
    </xdr:to>
    <xdr:cxnSp macro="">
      <xdr:nvCxnSpPr>
        <xdr:cNvPr id="321" name="直線コネクタ 320"/>
        <xdr:cNvCxnSpPr/>
      </xdr:nvCxnSpPr>
      <xdr:spPr>
        <a:xfrm flipV="1">
          <a:off x="11684000" y="5819140"/>
          <a:ext cx="80772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34</xdr:row>
      <xdr:rowOff>160020</xdr:rowOff>
    </xdr:from>
    <xdr:to xmlns:xdr="http://schemas.openxmlformats.org/drawingml/2006/spreadsheetDrawing">
      <xdr:col>69</xdr:col>
      <xdr:colOff>142875</xdr:colOff>
      <xdr:row>35</xdr:row>
      <xdr:rowOff>90170</xdr:rowOff>
    </xdr:to>
    <xdr:sp macro="" textlink="">
      <xdr:nvSpPr>
        <xdr:cNvPr id="322" name="フローチャート: 判断 321"/>
        <xdr:cNvSpPr/>
      </xdr:nvSpPr>
      <xdr:spPr>
        <a:xfrm>
          <a:off x="12440920" y="598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74930</xdr:rowOff>
    </xdr:from>
    <xdr:ext cx="762000" cy="252095"/>
    <xdr:sp macro="" textlink="">
      <xdr:nvSpPr>
        <xdr:cNvPr id="323" name="テキスト ボックス 322"/>
        <xdr:cNvSpPr txBox="1"/>
      </xdr:nvSpPr>
      <xdr:spPr>
        <a:xfrm>
          <a:off x="12151360" y="607568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3810</xdr:rowOff>
    </xdr:from>
    <xdr:to xmlns:xdr="http://schemas.openxmlformats.org/drawingml/2006/spreadsheetDrawing">
      <xdr:col>65</xdr:col>
      <xdr:colOff>53975</xdr:colOff>
      <xdr:row>35</xdr:row>
      <xdr:rowOff>105410</xdr:rowOff>
    </xdr:to>
    <xdr:sp macro="" textlink="">
      <xdr:nvSpPr>
        <xdr:cNvPr id="324" name="フローチャート: 判断 323"/>
        <xdr:cNvSpPr/>
      </xdr:nvSpPr>
      <xdr:spPr>
        <a:xfrm>
          <a:off x="11653520" y="600456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90170</xdr:rowOff>
    </xdr:from>
    <xdr:ext cx="762000" cy="259080"/>
    <xdr:sp macro="" textlink="">
      <xdr:nvSpPr>
        <xdr:cNvPr id="325" name="テキスト ボックス 324"/>
        <xdr:cNvSpPr txBox="1"/>
      </xdr:nvSpPr>
      <xdr:spPr>
        <a:xfrm>
          <a:off x="11343640" y="6090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55015" cy="259080"/>
    <xdr:sp macro="" textlink="">
      <xdr:nvSpPr>
        <xdr:cNvPr id="326" name="テキスト ボックス 325"/>
        <xdr:cNvSpPr txBox="1"/>
      </xdr:nvSpPr>
      <xdr:spPr>
        <a:xfrm>
          <a:off x="1464818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5015" cy="259080"/>
    <xdr:sp macro="" textlink="">
      <xdr:nvSpPr>
        <xdr:cNvPr id="327" name="テキスト ボックス 326"/>
        <xdr:cNvSpPr txBox="1"/>
      </xdr:nvSpPr>
      <xdr:spPr>
        <a:xfrm>
          <a:off x="13891260" y="7553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8" name="テキスト ボックス 327"/>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9" name="テキスト ボックス 328"/>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44</xdr:row>
      <xdr:rowOff>10160</xdr:rowOff>
    </xdr:from>
    <xdr:ext cx="762000" cy="259080"/>
    <xdr:sp macro="" textlink="">
      <xdr:nvSpPr>
        <xdr:cNvPr id="330" name="テキスト ボックス 329"/>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34</xdr:row>
      <xdr:rowOff>152400</xdr:rowOff>
    </xdr:from>
    <xdr:to xmlns:xdr="http://schemas.openxmlformats.org/drawingml/2006/spreadsheetDrawing">
      <xdr:col>82</xdr:col>
      <xdr:colOff>158750</xdr:colOff>
      <xdr:row>35</xdr:row>
      <xdr:rowOff>82550</xdr:rowOff>
    </xdr:to>
    <xdr:sp macro="" textlink="">
      <xdr:nvSpPr>
        <xdr:cNvPr id="331" name="楕円 330"/>
        <xdr:cNvSpPr/>
      </xdr:nvSpPr>
      <xdr:spPr>
        <a:xfrm>
          <a:off x="1479296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33</xdr:row>
      <xdr:rowOff>168910</xdr:rowOff>
    </xdr:from>
    <xdr:ext cx="762000" cy="252095"/>
    <xdr:sp macro="" textlink="">
      <xdr:nvSpPr>
        <xdr:cNvPr id="332" name="補助費等該当値テキスト"/>
        <xdr:cNvSpPr txBox="1"/>
      </xdr:nvSpPr>
      <xdr:spPr>
        <a:xfrm>
          <a:off x="14915515" y="582676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34</xdr:row>
      <xdr:rowOff>30480</xdr:rowOff>
    </xdr:from>
    <xdr:to xmlns:xdr="http://schemas.openxmlformats.org/drawingml/2006/spreadsheetDrawing">
      <xdr:col>78</xdr:col>
      <xdr:colOff>120650</xdr:colOff>
      <xdr:row>34</xdr:row>
      <xdr:rowOff>132080</xdr:rowOff>
    </xdr:to>
    <xdr:sp macro="" textlink="">
      <xdr:nvSpPr>
        <xdr:cNvPr id="333" name="楕円 332"/>
        <xdr:cNvSpPr/>
      </xdr:nvSpPr>
      <xdr:spPr>
        <a:xfrm>
          <a:off x="1403604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32</xdr:row>
      <xdr:rowOff>142240</xdr:rowOff>
    </xdr:from>
    <xdr:ext cx="729615" cy="259080"/>
    <xdr:sp macro="" textlink="">
      <xdr:nvSpPr>
        <xdr:cNvPr id="334" name="テキスト ボックス 333"/>
        <xdr:cNvSpPr txBox="1"/>
      </xdr:nvSpPr>
      <xdr:spPr>
        <a:xfrm>
          <a:off x="13746480" y="562864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33</xdr:row>
      <xdr:rowOff>118110</xdr:rowOff>
    </xdr:from>
    <xdr:to xmlns:xdr="http://schemas.openxmlformats.org/drawingml/2006/spreadsheetDrawing">
      <xdr:col>74</xdr:col>
      <xdr:colOff>31750</xdr:colOff>
      <xdr:row>34</xdr:row>
      <xdr:rowOff>48260</xdr:rowOff>
    </xdr:to>
    <xdr:sp macro="" textlink="">
      <xdr:nvSpPr>
        <xdr:cNvPr id="335" name="楕円 334"/>
        <xdr:cNvSpPr/>
      </xdr:nvSpPr>
      <xdr:spPr>
        <a:xfrm>
          <a:off x="13248640" y="57759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32</xdr:row>
      <xdr:rowOff>58420</xdr:rowOff>
    </xdr:from>
    <xdr:ext cx="762000" cy="259080"/>
    <xdr:sp macro="" textlink="">
      <xdr:nvSpPr>
        <xdr:cNvPr id="336" name="テキスト ボックス 335"/>
        <xdr:cNvSpPr txBox="1"/>
      </xdr:nvSpPr>
      <xdr:spPr>
        <a:xfrm>
          <a:off x="12938760" y="5544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33</xdr:row>
      <xdr:rowOff>110490</xdr:rowOff>
    </xdr:from>
    <xdr:to xmlns:xdr="http://schemas.openxmlformats.org/drawingml/2006/spreadsheetDrawing">
      <xdr:col>69</xdr:col>
      <xdr:colOff>142875</xdr:colOff>
      <xdr:row>34</xdr:row>
      <xdr:rowOff>40640</xdr:rowOff>
    </xdr:to>
    <xdr:sp macro="" textlink="">
      <xdr:nvSpPr>
        <xdr:cNvPr id="337" name="楕円 336"/>
        <xdr:cNvSpPr/>
      </xdr:nvSpPr>
      <xdr:spPr>
        <a:xfrm>
          <a:off x="1244092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32</xdr:row>
      <xdr:rowOff>50800</xdr:rowOff>
    </xdr:from>
    <xdr:ext cx="762000" cy="259080"/>
    <xdr:sp macro="" textlink="">
      <xdr:nvSpPr>
        <xdr:cNvPr id="338" name="テキスト ボックス 337"/>
        <xdr:cNvSpPr txBox="1"/>
      </xdr:nvSpPr>
      <xdr:spPr>
        <a:xfrm>
          <a:off x="12151360" y="5537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33</xdr:row>
      <xdr:rowOff>125730</xdr:rowOff>
    </xdr:from>
    <xdr:to xmlns:xdr="http://schemas.openxmlformats.org/drawingml/2006/spreadsheetDrawing">
      <xdr:col>65</xdr:col>
      <xdr:colOff>53975</xdr:colOff>
      <xdr:row>34</xdr:row>
      <xdr:rowOff>55880</xdr:rowOff>
    </xdr:to>
    <xdr:sp macro="" textlink="">
      <xdr:nvSpPr>
        <xdr:cNvPr id="339" name="楕円 338"/>
        <xdr:cNvSpPr/>
      </xdr:nvSpPr>
      <xdr:spPr>
        <a:xfrm>
          <a:off x="11653520" y="57835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32</xdr:row>
      <xdr:rowOff>66040</xdr:rowOff>
    </xdr:from>
    <xdr:ext cx="762000" cy="252095"/>
    <xdr:sp macro="" textlink="">
      <xdr:nvSpPr>
        <xdr:cNvPr id="340" name="テキスト ボックス 339"/>
        <xdr:cNvSpPr txBox="1"/>
      </xdr:nvSpPr>
      <xdr:spPr>
        <a:xfrm>
          <a:off x="11343640" y="555244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179705</xdr:colOff>
      <xdr:row>69</xdr:row>
      <xdr:rowOff>44450</xdr:rowOff>
    </xdr:to>
    <xdr:sp macro="" textlink="">
      <xdr:nvSpPr>
        <xdr:cNvPr id="341" name="正方形/長方形 340"/>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179705</xdr:colOff>
      <xdr:row>67</xdr:row>
      <xdr:rowOff>133350</xdr:rowOff>
    </xdr:from>
    <xdr:to xmlns:xdr="http://schemas.openxmlformats.org/drawingml/2006/spreadsheetDrawing">
      <xdr:col>34</xdr:col>
      <xdr:colOff>120650</xdr:colOff>
      <xdr:row>69</xdr:row>
      <xdr:rowOff>44450</xdr:rowOff>
    </xdr:to>
    <xdr:sp macro="" textlink="">
      <xdr:nvSpPr>
        <xdr:cNvPr id="342" name="正方形/長方形 341"/>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68</xdr:row>
      <xdr:rowOff>152400</xdr:rowOff>
    </xdr:from>
    <xdr:to xmlns:xdr="http://schemas.openxmlformats.org/drawingml/2006/spreadsheetDrawing">
      <xdr:col>34</xdr:col>
      <xdr:colOff>120650</xdr:colOff>
      <xdr:row>70</xdr:row>
      <xdr:rowOff>63500</xdr:rowOff>
    </xdr:to>
    <xdr:sp macro="" textlink="">
      <xdr:nvSpPr>
        <xdr:cNvPr id="343" name="正方形/長方形 342"/>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4" name="正方形/長方形 343"/>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5" name="正方形/長方形 344"/>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6" name="正方形/長方形 345"/>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7" name="正方形/長方形 346"/>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48" name="正方形/長方形 347"/>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9" name="正方形/長方形 348"/>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179705</xdr:colOff>
      <xdr:row>72</xdr:row>
      <xdr:rowOff>38100</xdr:rowOff>
    </xdr:to>
    <xdr:sp macro="" textlink="">
      <xdr:nvSpPr>
        <xdr:cNvPr id="350" name="正方形/長方形 349"/>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1" name="テキスト ボックス 350"/>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元金償還の影響により、前年度同</a:t>
          </a:r>
          <a:r>
            <a:rPr kumimoji="1" lang="ja-JP" altLang="en-US" sz="1300">
              <a:solidFill>
                <a:sysClr val="windowText" lastClr="000000"/>
              </a:solidFill>
              <a:effectLst/>
              <a:latin typeface="ＭＳ Ｐゴシック"/>
              <a:ea typeface="ＭＳ Ｐゴシック"/>
              <a:cs typeface="+mn-cs"/>
            </a:rPr>
            <a:t>であり</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これまで取り組んできた市債発行の抑制</a:t>
          </a:r>
          <a:r>
            <a:rPr kumimoji="1" lang="ja-JP" altLang="en-US" sz="1300">
              <a:solidFill>
                <a:sysClr val="windowText" lastClr="000000"/>
              </a:solidFill>
              <a:effectLst/>
              <a:latin typeface="ＭＳ Ｐゴシック"/>
              <a:ea typeface="ＭＳ Ｐゴシック"/>
              <a:cs typeface="+mn-cs"/>
            </a:rPr>
            <a:t>等</a:t>
          </a:r>
          <a:r>
            <a:rPr kumimoji="1" lang="ja-JP" altLang="ja-JP" sz="1300">
              <a:solidFill>
                <a:sysClr val="windowText" lastClr="000000"/>
              </a:solidFill>
              <a:effectLst/>
              <a:latin typeface="ＭＳ Ｐゴシック"/>
              <a:ea typeface="ＭＳ Ｐゴシック"/>
              <a:cs typeface="+mn-cs"/>
            </a:rPr>
            <a:t>により、全国、県、類似団体内の各平均とも大きく下回っている。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今後も、大型事業や公共施設の老朽化に伴う改修工事による市債発行を予定しており、公債費の大幅な減少は見込めないため、元利償還金の推移を的確に推計し、事業の選択と集中を徹底とともに世代間負担の公平性に留意した市債管理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52" name="テキスト ボックス 351"/>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179705</xdr:colOff>
      <xdr:row>84</xdr:row>
      <xdr:rowOff>12700</xdr:rowOff>
    </xdr:to>
    <xdr:cxnSp macro="">
      <xdr:nvCxnSpPr>
        <xdr:cNvPr id="353" name="直線コネクタ 352"/>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1015" cy="252095"/>
    <xdr:sp macro="" textlink="">
      <xdr:nvSpPr>
        <xdr:cNvPr id="354" name="テキスト ボックス 353"/>
        <xdr:cNvSpPr txBox="1"/>
      </xdr:nvSpPr>
      <xdr:spPr>
        <a:xfrm>
          <a:off x="233680"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179705</xdr:colOff>
      <xdr:row>81</xdr:row>
      <xdr:rowOff>146050</xdr:rowOff>
    </xdr:to>
    <xdr:cxnSp macro="">
      <xdr:nvCxnSpPr>
        <xdr:cNvPr id="355" name="直線コネクタ 354"/>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1015" cy="259080"/>
    <xdr:sp macro="" textlink="">
      <xdr:nvSpPr>
        <xdr:cNvPr id="356" name="テキスト ボックス 355"/>
        <xdr:cNvSpPr txBox="1"/>
      </xdr:nvSpPr>
      <xdr:spPr>
        <a:xfrm>
          <a:off x="233680" y="13891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179705</xdr:colOff>
      <xdr:row>79</xdr:row>
      <xdr:rowOff>107950</xdr:rowOff>
    </xdr:to>
    <xdr:cxnSp macro="">
      <xdr:nvCxnSpPr>
        <xdr:cNvPr id="357" name="直線コネクタ 356"/>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1015" cy="259080"/>
    <xdr:sp macro="" textlink="">
      <xdr:nvSpPr>
        <xdr:cNvPr id="358" name="テキスト ボックス 357"/>
        <xdr:cNvSpPr txBox="1"/>
      </xdr:nvSpPr>
      <xdr:spPr>
        <a:xfrm>
          <a:off x="233680" y="13510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179705</xdr:colOff>
      <xdr:row>77</xdr:row>
      <xdr:rowOff>69850</xdr:rowOff>
    </xdr:to>
    <xdr:cxnSp macro="">
      <xdr:nvCxnSpPr>
        <xdr:cNvPr id="359" name="直線コネクタ 358"/>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1015" cy="252095"/>
    <xdr:sp macro="" textlink="">
      <xdr:nvSpPr>
        <xdr:cNvPr id="360" name="テキスト ボックス 359"/>
        <xdr:cNvSpPr txBox="1"/>
      </xdr:nvSpPr>
      <xdr:spPr>
        <a:xfrm>
          <a:off x="233680" y="13129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179705</xdr:colOff>
      <xdr:row>75</xdr:row>
      <xdr:rowOff>31750</xdr:rowOff>
    </xdr:to>
    <xdr:cxnSp macro="">
      <xdr:nvCxnSpPr>
        <xdr:cNvPr id="361" name="直線コネクタ 360"/>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1015" cy="259080"/>
    <xdr:sp macro="" textlink="">
      <xdr:nvSpPr>
        <xdr:cNvPr id="362" name="テキスト ボックス 361"/>
        <xdr:cNvSpPr txBox="1"/>
      </xdr:nvSpPr>
      <xdr:spPr>
        <a:xfrm>
          <a:off x="233680" y="12748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179705</xdr:colOff>
      <xdr:row>72</xdr:row>
      <xdr:rowOff>165100</xdr:rowOff>
    </xdr:to>
    <xdr:cxnSp macro="">
      <xdr:nvCxnSpPr>
        <xdr:cNvPr id="363" name="直線コネクタ 362"/>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1015" cy="259080"/>
    <xdr:sp macro="" textlink="">
      <xdr:nvSpPr>
        <xdr:cNvPr id="364" name="テキスト ボックス 363"/>
        <xdr:cNvSpPr txBox="1"/>
      </xdr:nvSpPr>
      <xdr:spPr>
        <a:xfrm>
          <a:off x="233680" y="12367260"/>
          <a:ext cx="501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70</xdr:row>
      <xdr:rowOff>127000</xdr:rowOff>
    </xdr:to>
    <xdr:cxnSp macro="">
      <xdr:nvCxnSpPr>
        <xdr:cNvPr id="365" name="直線コネクタ 364"/>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1015" cy="252095"/>
    <xdr:sp macro="" textlink="">
      <xdr:nvSpPr>
        <xdr:cNvPr id="366" name="テキスト ボックス 365"/>
        <xdr:cNvSpPr txBox="1"/>
      </xdr:nvSpPr>
      <xdr:spPr>
        <a:xfrm>
          <a:off x="233680" y="11986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67" name="公債費グラフ枠"/>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72</xdr:row>
      <xdr:rowOff>157480</xdr:rowOff>
    </xdr:from>
    <xdr:to xmlns:xdr="http://schemas.openxmlformats.org/drawingml/2006/spreadsheetDrawing">
      <xdr:col>24</xdr:col>
      <xdr:colOff>25400</xdr:colOff>
      <xdr:row>80</xdr:row>
      <xdr:rowOff>165100</xdr:rowOff>
    </xdr:to>
    <xdr:cxnSp macro="">
      <xdr:nvCxnSpPr>
        <xdr:cNvPr id="368" name="直線コネクタ 367"/>
        <xdr:cNvCxnSpPr/>
      </xdr:nvCxnSpPr>
      <xdr:spPr>
        <a:xfrm flipV="1">
          <a:off x="4338320" y="12501880"/>
          <a:ext cx="0" cy="1379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137160</xdr:rowOff>
    </xdr:from>
    <xdr:ext cx="762000" cy="259080"/>
    <xdr:sp macro="" textlink="">
      <xdr:nvSpPr>
        <xdr:cNvPr id="369" name="公債費最小値テキスト"/>
        <xdr:cNvSpPr txBox="1"/>
      </xdr:nvSpPr>
      <xdr:spPr>
        <a:xfrm>
          <a:off x="4427220" y="1385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165100</xdr:rowOff>
    </xdr:from>
    <xdr:to xmlns:xdr="http://schemas.openxmlformats.org/drawingml/2006/spreadsheetDrawing">
      <xdr:col>24</xdr:col>
      <xdr:colOff>114300</xdr:colOff>
      <xdr:row>80</xdr:row>
      <xdr:rowOff>165100</xdr:rowOff>
    </xdr:to>
    <xdr:cxnSp macro="">
      <xdr:nvCxnSpPr>
        <xdr:cNvPr id="370" name="直線コネクタ 369"/>
        <xdr:cNvCxnSpPr/>
      </xdr:nvCxnSpPr>
      <xdr:spPr>
        <a:xfrm>
          <a:off x="4269740" y="138811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72390</xdr:rowOff>
    </xdr:from>
    <xdr:ext cx="762000" cy="259080"/>
    <xdr:sp macro="" textlink="">
      <xdr:nvSpPr>
        <xdr:cNvPr id="371" name="公債費最大値テキスト"/>
        <xdr:cNvSpPr txBox="1"/>
      </xdr:nvSpPr>
      <xdr:spPr>
        <a:xfrm>
          <a:off x="4427220" y="12245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72</xdr:row>
      <xdr:rowOff>157480</xdr:rowOff>
    </xdr:from>
    <xdr:to xmlns:xdr="http://schemas.openxmlformats.org/drawingml/2006/spreadsheetDrawing">
      <xdr:col>24</xdr:col>
      <xdr:colOff>114300</xdr:colOff>
      <xdr:row>72</xdr:row>
      <xdr:rowOff>157480</xdr:rowOff>
    </xdr:to>
    <xdr:cxnSp macro="">
      <xdr:nvCxnSpPr>
        <xdr:cNvPr id="372" name="直線コネクタ 371"/>
        <xdr:cNvCxnSpPr/>
      </xdr:nvCxnSpPr>
      <xdr:spPr>
        <a:xfrm>
          <a:off x="4269740" y="1250188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75</xdr:row>
      <xdr:rowOff>62230</xdr:rowOff>
    </xdr:from>
    <xdr:to xmlns:xdr="http://schemas.openxmlformats.org/drawingml/2006/spreadsheetDrawing">
      <xdr:col>24</xdr:col>
      <xdr:colOff>25400</xdr:colOff>
      <xdr:row>75</xdr:row>
      <xdr:rowOff>62230</xdr:rowOff>
    </xdr:to>
    <xdr:cxnSp macro="">
      <xdr:nvCxnSpPr>
        <xdr:cNvPr id="373" name="直線コネクタ 372"/>
        <xdr:cNvCxnSpPr/>
      </xdr:nvCxnSpPr>
      <xdr:spPr>
        <a:xfrm>
          <a:off x="3594100" y="1292098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21590</xdr:rowOff>
    </xdr:from>
    <xdr:ext cx="762000" cy="259080"/>
    <xdr:sp macro="" textlink="">
      <xdr:nvSpPr>
        <xdr:cNvPr id="374" name="公債費平均値テキスト"/>
        <xdr:cNvSpPr txBox="1"/>
      </xdr:nvSpPr>
      <xdr:spPr>
        <a:xfrm>
          <a:off x="4427220" y="132232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49530</xdr:rowOff>
    </xdr:from>
    <xdr:to xmlns:xdr="http://schemas.openxmlformats.org/drawingml/2006/spreadsheetDrawing">
      <xdr:col>24</xdr:col>
      <xdr:colOff>76200</xdr:colOff>
      <xdr:row>77</xdr:row>
      <xdr:rowOff>151130</xdr:rowOff>
    </xdr:to>
    <xdr:sp macro="" textlink="">
      <xdr:nvSpPr>
        <xdr:cNvPr id="375" name="フローチャート: 判断 374"/>
        <xdr:cNvSpPr/>
      </xdr:nvSpPr>
      <xdr:spPr>
        <a:xfrm>
          <a:off x="4307840" y="132511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75</xdr:row>
      <xdr:rowOff>62230</xdr:rowOff>
    </xdr:from>
    <xdr:to xmlns:xdr="http://schemas.openxmlformats.org/drawingml/2006/spreadsheetDrawing">
      <xdr:col>19</xdr:col>
      <xdr:colOff>179705</xdr:colOff>
      <xdr:row>75</xdr:row>
      <xdr:rowOff>77470</xdr:rowOff>
    </xdr:to>
    <xdr:cxnSp macro="">
      <xdr:nvCxnSpPr>
        <xdr:cNvPr id="376" name="直線コネクタ 375"/>
        <xdr:cNvCxnSpPr/>
      </xdr:nvCxnSpPr>
      <xdr:spPr>
        <a:xfrm flipV="1">
          <a:off x="2794000" y="12920980"/>
          <a:ext cx="8001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19050</xdr:rowOff>
    </xdr:from>
    <xdr:to xmlns:xdr="http://schemas.openxmlformats.org/drawingml/2006/spreadsheetDrawing">
      <xdr:col>20</xdr:col>
      <xdr:colOff>38100</xdr:colOff>
      <xdr:row>77</xdr:row>
      <xdr:rowOff>120650</xdr:rowOff>
    </xdr:to>
    <xdr:sp macro="" textlink="">
      <xdr:nvSpPr>
        <xdr:cNvPr id="377" name="フローチャート: 判断 376"/>
        <xdr:cNvSpPr/>
      </xdr:nvSpPr>
      <xdr:spPr>
        <a:xfrm>
          <a:off x="3550920" y="13220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105410</xdr:rowOff>
    </xdr:from>
    <xdr:ext cx="729615" cy="259080"/>
    <xdr:sp macro="" textlink="">
      <xdr:nvSpPr>
        <xdr:cNvPr id="378" name="テキスト ボックス 377"/>
        <xdr:cNvSpPr txBox="1"/>
      </xdr:nvSpPr>
      <xdr:spPr>
        <a:xfrm>
          <a:off x="3241040" y="1330706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75</xdr:row>
      <xdr:rowOff>54610</xdr:rowOff>
    </xdr:from>
    <xdr:to xmlns:xdr="http://schemas.openxmlformats.org/drawingml/2006/spreadsheetDrawing">
      <xdr:col>15</xdr:col>
      <xdr:colOff>98425</xdr:colOff>
      <xdr:row>75</xdr:row>
      <xdr:rowOff>77470</xdr:rowOff>
    </xdr:to>
    <xdr:cxnSp macro="">
      <xdr:nvCxnSpPr>
        <xdr:cNvPr id="379" name="直線コネクタ 378"/>
        <xdr:cNvCxnSpPr/>
      </xdr:nvCxnSpPr>
      <xdr:spPr>
        <a:xfrm>
          <a:off x="1986280" y="12913360"/>
          <a:ext cx="8077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3810</xdr:rowOff>
    </xdr:from>
    <xdr:to xmlns:xdr="http://schemas.openxmlformats.org/drawingml/2006/spreadsheetDrawing">
      <xdr:col>15</xdr:col>
      <xdr:colOff>149225</xdr:colOff>
      <xdr:row>77</xdr:row>
      <xdr:rowOff>105410</xdr:rowOff>
    </xdr:to>
    <xdr:sp macro="" textlink="">
      <xdr:nvSpPr>
        <xdr:cNvPr id="380" name="フローチャート: 判断 379"/>
        <xdr:cNvSpPr/>
      </xdr:nvSpPr>
      <xdr:spPr>
        <a:xfrm>
          <a:off x="2743200" y="13205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90170</xdr:rowOff>
    </xdr:from>
    <xdr:ext cx="762000" cy="259080"/>
    <xdr:sp macro="" textlink="">
      <xdr:nvSpPr>
        <xdr:cNvPr id="381" name="テキスト ボックス 380"/>
        <xdr:cNvSpPr txBox="1"/>
      </xdr:nvSpPr>
      <xdr:spPr>
        <a:xfrm>
          <a:off x="2453640" y="13291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75</xdr:row>
      <xdr:rowOff>54610</xdr:rowOff>
    </xdr:from>
    <xdr:to xmlns:xdr="http://schemas.openxmlformats.org/drawingml/2006/spreadsheetDrawing">
      <xdr:col>11</xdr:col>
      <xdr:colOff>9525</xdr:colOff>
      <xdr:row>75</xdr:row>
      <xdr:rowOff>115570</xdr:rowOff>
    </xdr:to>
    <xdr:cxnSp macro="">
      <xdr:nvCxnSpPr>
        <xdr:cNvPr id="382" name="直線コネクタ 381"/>
        <xdr:cNvCxnSpPr/>
      </xdr:nvCxnSpPr>
      <xdr:spPr>
        <a:xfrm flipV="1">
          <a:off x="1198880" y="12913360"/>
          <a:ext cx="7874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34290</xdr:rowOff>
    </xdr:from>
    <xdr:to xmlns:xdr="http://schemas.openxmlformats.org/drawingml/2006/spreadsheetDrawing">
      <xdr:col>11</xdr:col>
      <xdr:colOff>60325</xdr:colOff>
      <xdr:row>77</xdr:row>
      <xdr:rowOff>135890</xdr:rowOff>
    </xdr:to>
    <xdr:sp macro="" textlink="">
      <xdr:nvSpPr>
        <xdr:cNvPr id="383" name="フローチャート: 判断 382"/>
        <xdr:cNvSpPr/>
      </xdr:nvSpPr>
      <xdr:spPr>
        <a:xfrm>
          <a:off x="1955800" y="132359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120650</xdr:rowOff>
    </xdr:from>
    <xdr:ext cx="762000" cy="252095"/>
    <xdr:sp macro="" textlink="">
      <xdr:nvSpPr>
        <xdr:cNvPr id="384" name="テキスト ボックス 383"/>
        <xdr:cNvSpPr txBox="1"/>
      </xdr:nvSpPr>
      <xdr:spPr>
        <a:xfrm>
          <a:off x="1645920" y="1332230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49530</xdr:rowOff>
    </xdr:from>
    <xdr:to xmlns:xdr="http://schemas.openxmlformats.org/drawingml/2006/spreadsheetDrawing">
      <xdr:col>6</xdr:col>
      <xdr:colOff>171450</xdr:colOff>
      <xdr:row>77</xdr:row>
      <xdr:rowOff>151130</xdr:rowOff>
    </xdr:to>
    <xdr:sp macro="" textlink="">
      <xdr:nvSpPr>
        <xdr:cNvPr id="385" name="フローチャート: 判断 384"/>
        <xdr:cNvSpPr/>
      </xdr:nvSpPr>
      <xdr:spPr>
        <a:xfrm>
          <a:off x="114808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135890</xdr:rowOff>
    </xdr:from>
    <xdr:ext cx="755015" cy="259080"/>
    <xdr:sp macro="" textlink="">
      <xdr:nvSpPr>
        <xdr:cNvPr id="386" name="テキスト ボックス 385"/>
        <xdr:cNvSpPr txBox="1"/>
      </xdr:nvSpPr>
      <xdr:spPr>
        <a:xfrm>
          <a:off x="858520" y="1333754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55015" cy="259080"/>
    <xdr:sp macro="" textlink="">
      <xdr:nvSpPr>
        <xdr:cNvPr id="387" name="テキスト ボックス 386"/>
        <xdr:cNvSpPr txBox="1"/>
      </xdr:nvSpPr>
      <xdr:spPr>
        <a:xfrm>
          <a:off x="414274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55015" cy="259080"/>
    <xdr:sp macro="" textlink="">
      <xdr:nvSpPr>
        <xdr:cNvPr id="388" name="テキスト ボックス 387"/>
        <xdr:cNvSpPr txBox="1"/>
      </xdr:nvSpPr>
      <xdr:spPr>
        <a:xfrm>
          <a:off x="340614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89" name="テキスト ボックス 388"/>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84</xdr:row>
      <xdr:rowOff>10160</xdr:rowOff>
    </xdr:from>
    <xdr:ext cx="762000" cy="259080"/>
    <xdr:sp macro="" textlink="">
      <xdr:nvSpPr>
        <xdr:cNvPr id="390" name="テキスト ボックス 389"/>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55015" cy="259080"/>
    <xdr:sp macro="" textlink="">
      <xdr:nvSpPr>
        <xdr:cNvPr id="391" name="テキスト ボックス 390"/>
        <xdr:cNvSpPr txBox="1"/>
      </xdr:nvSpPr>
      <xdr:spPr>
        <a:xfrm>
          <a:off x="100330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75</xdr:row>
      <xdr:rowOff>11430</xdr:rowOff>
    </xdr:from>
    <xdr:to xmlns:xdr="http://schemas.openxmlformats.org/drawingml/2006/spreadsheetDrawing">
      <xdr:col>24</xdr:col>
      <xdr:colOff>76200</xdr:colOff>
      <xdr:row>75</xdr:row>
      <xdr:rowOff>113030</xdr:rowOff>
    </xdr:to>
    <xdr:sp macro="" textlink="">
      <xdr:nvSpPr>
        <xdr:cNvPr id="392" name="楕円 391"/>
        <xdr:cNvSpPr/>
      </xdr:nvSpPr>
      <xdr:spPr>
        <a:xfrm>
          <a:off x="4307840" y="128701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27940</xdr:rowOff>
    </xdr:from>
    <xdr:ext cx="762000" cy="259080"/>
    <xdr:sp macro="" textlink="">
      <xdr:nvSpPr>
        <xdr:cNvPr id="393" name="公債費該当値テキスト"/>
        <xdr:cNvSpPr txBox="1"/>
      </xdr:nvSpPr>
      <xdr:spPr>
        <a:xfrm>
          <a:off x="4427220" y="12715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75</xdr:row>
      <xdr:rowOff>11430</xdr:rowOff>
    </xdr:from>
    <xdr:to xmlns:xdr="http://schemas.openxmlformats.org/drawingml/2006/spreadsheetDrawing">
      <xdr:col>20</xdr:col>
      <xdr:colOff>38100</xdr:colOff>
      <xdr:row>75</xdr:row>
      <xdr:rowOff>113030</xdr:rowOff>
    </xdr:to>
    <xdr:sp macro="" textlink="">
      <xdr:nvSpPr>
        <xdr:cNvPr id="394" name="楕円 393"/>
        <xdr:cNvSpPr/>
      </xdr:nvSpPr>
      <xdr:spPr>
        <a:xfrm>
          <a:off x="3550920" y="128701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73</xdr:row>
      <xdr:rowOff>123190</xdr:rowOff>
    </xdr:from>
    <xdr:ext cx="729615" cy="252095"/>
    <xdr:sp macro="" textlink="">
      <xdr:nvSpPr>
        <xdr:cNvPr id="395" name="テキスト ボックス 394"/>
        <xdr:cNvSpPr txBox="1"/>
      </xdr:nvSpPr>
      <xdr:spPr>
        <a:xfrm>
          <a:off x="3241040" y="12639040"/>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75</xdr:row>
      <xdr:rowOff>26670</xdr:rowOff>
    </xdr:from>
    <xdr:to xmlns:xdr="http://schemas.openxmlformats.org/drawingml/2006/spreadsheetDrawing">
      <xdr:col>15</xdr:col>
      <xdr:colOff>149225</xdr:colOff>
      <xdr:row>75</xdr:row>
      <xdr:rowOff>128270</xdr:rowOff>
    </xdr:to>
    <xdr:sp macro="" textlink="">
      <xdr:nvSpPr>
        <xdr:cNvPr id="396" name="楕円 395"/>
        <xdr:cNvSpPr/>
      </xdr:nvSpPr>
      <xdr:spPr>
        <a:xfrm>
          <a:off x="27432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73</xdr:row>
      <xdr:rowOff>138430</xdr:rowOff>
    </xdr:from>
    <xdr:ext cx="762000" cy="259080"/>
    <xdr:sp macro="" textlink="">
      <xdr:nvSpPr>
        <xdr:cNvPr id="397" name="テキスト ボックス 396"/>
        <xdr:cNvSpPr txBox="1"/>
      </xdr:nvSpPr>
      <xdr:spPr>
        <a:xfrm>
          <a:off x="2453640" y="12654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75</xdr:row>
      <xdr:rowOff>3810</xdr:rowOff>
    </xdr:from>
    <xdr:to xmlns:xdr="http://schemas.openxmlformats.org/drawingml/2006/spreadsheetDrawing">
      <xdr:col>11</xdr:col>
      <xdr:colOff>60325</xdr:colOff>
      <xdr:row>75</xdr:row>
      <xdr:rowOff>105410</xdr:rowOff>
    </xdr:to>
    <xdr:sp macro="" textlink="">
      <xdr:nvSpPr>
        <xdr:cNvPr id="398" name="楕円 397"/>
        <xdr:cNvSpPr/>
      </xdr:nvSpPr>
      <xdr:spPr>
        <a:xfrm>
          <a:off x="1955800" y="128625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73</xdr:row>
      <xdr:rowOff>115570</xdr:rowOff>
    </xdr:from>
    <xdr:ext cx="762000" cy="259080"/>
    <xdr:sp macro="" textlink="">
      <xdr:nvSpPr>
        <xdr:cNvPr id="399" name="テキスト ボックス 398"/>
        <xdr:cNvSpPr txBox="1"/>
      </xdr:nvSpPr>
      <xdr:spPr>
        <a:xfrm>
          <a:off x="1645920" y="12631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75</xdr:row>
      <xdr:rowOff>64770</xdr:rowOff>
    </xdr:from>
    <xdr:to xmlns:xdr="http://schemas.openxmlformats.org/drawingml/2006/spreadsheetDrawing">
      <xdr:col>6</xdr:col>
      <xdr:colOff>171450</xdr:colOff>
      <xdr:row>75</xdr:row>
      <xdr:rowOff>166370</xdr:rowOff>
    </xdr:to>
    <xdr:sp macro="" textlink="">
      <xdr:nvSpPr>
        <xdr:cNvPr id="400" name="楕円 399"/>
        <xdr:cNvSpPr/>
      </xdr:nvSpPr>
      <xdr:spPr>
        <a:xfrm>
          <a:off x="114808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74</xdr:row>
      <xdr:rowOff>5080</xdr:rowOff>
    </xdr:from>
    <xdr:ext cx="755015" cy="259080"/>
    <xdr:sp macro="" textlink="">
      <xdr:nvSpPr>
        <xdr:cNvPr id="401" name="テキスト ボックス 400"/>
        <xdr:cNvSpPr txBox="1"/>
      </xdr:nvSpPr>
      <xdr:spPr>
        <a:xfrm>
          <a:off x="858520" y="1269238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2" name="正方形/長方形 401"/>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3" name="正方形/長方形 402"/>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4" name="正方形/長方形 403"/>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5" name="正方形/長方形 404"/>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6" name="正方形/長方形 405"/>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67</xdr:row>
      <xdr:rowOff>133350</xdr:rowOff>
    </xdr:from>
    <xdr:to xmlns:xdr="http://schemas.openxmlformats.org/drawingml/2006/spreadsheetDrawing">
      <xdr:col>109</xdr:col>
      <xdr:colOff>104775</xdr:colOff>
      <xdr:row>69</xdr:row>
      <xdr:rowOff>44450</xdr:rowOff>
    </xdr:to>
    <xdr:sp macro="" textlink="">
      <xdr:nvSpPr>
        <xdr:cNvPr id="407" name="正方形/長方形 406"/>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101</xdr:col>
      <xdr:colOff>179705</xdr:colOff>
      <xdr:row>68</xdr:row>
      <xdr:rowOff>152400</xdr:rowOff>
    </xdr:from>
    <xdr:to xmlns:xdr="http://schemas.openxmlformats.org/drawingml/2006/spreadsheetDrawing">
      <xdr:col>109</xdr:col>
      <xdr:colOff>104775</xdr:colOff>
      <xdr:row>70</xdr:row>
      <xdr:rowOff>63500</xdr:rowOff>
    </xdr:to>
    <xdr:sp macro="" textlink="">
      <xdr:nvSpPr>
        <xdr:cNvPr id="408" name="正方形/長方形 407"/>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9" name="正方形/長方形 408"/>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70</xdr:row>
      <xdr:rowOff>127000</xdr:rowOff>
    </xdr:from>
    <xdr:to xmlns:xdr="http://schemas.openxmlformats.org/drawingml/2006/spreadsheetDrawing">
      <xdr:col>113</xdr:col>
      <xdr:colOff>130175</xdr:colOff>
      <xdr:row>84</xdr:row>
      <xdr:rowOff>12700</xdr:rowOff>
    </xdr:to>
    <xdr:sp macro="" textlink="">
      <xdr:nvSpPr>
        <xdr:cNvPr id="410" name="正方形/長方形 409"/>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11" name="正方形/長方形 410"/>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2" name="テキスト ボックス 411"/>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a:solidFill>
                <a:sysClr val="windowText" lastClr="000000"/>
              </a:solidFill>
              <a:effectLst/>
              <a:latin typeface="ＭＳ Ｐゴシック"/>
              <a:ea typeface="ＭＳ Ｐゴシック"/>
              <a:cs typeface="+mn-cs"/>
            </a:rPr>
            <a:t>　</a:t>
          </a:r>
          <a:r>
            <a:rPr kumimoji="1" lang="ja-JP" altLang="en-US" sz="1300">
              <a:solidFill>
                <a:sysClr val="windowText" lastClr="000000"/>
              </a:solidFill>
              <a:effectLst/>
              <a:latin typeface="ＭＳ Ｐゴシック"/>
              <a:ea typeface="ＭＳ Ｐゴシック"/>
              <a:cs typeface="+mn-cs"/>
            </a:rPr>
            <a:t>令和2年</a:t>
          </a:r>
          <a:r>
            <a:rPr kumimoji="1" lang="ja-JP" altLang="ja-JP" sz="1300">
              <a:solidFill>
                <a:sysClr val="windowText" lastClr="000000"/>
              </a:solidFill>
              <a:effectLst/>
              <a:latin typeface="ＭＳ Ｐゴシック"/>
              <a:ea typeface="ＭＳ Ｐゴシック"/>
              <a:cs typeface="+mn-cs"/>
            </a:rPr>
            <a:t>度は、前年度比1.9</a:t>
          </a:r>
          <a:r>
            <a:rPr kumimoji="1" lang="ja-JP" altLang="ja-JP" sz="1300">
              <a:solidFill>
                <a:sysClr val="windowText" lastClr="000000"/>
              </a:solidFill>
              <a:effectLst/>
              <a:latin typeface="ＭＳ Ｐゴシック"/>
              <a:ea typeface="ＭＳ Ｐゴシック"/>
              <a:cs typeface="+mn-cs"/>
            </a:rPr>
            <a:t>ポイント増と</a:t>
          </a:r>
          <a:r>
            <a:rPr kumimoji="1" lang="ja-JP" altLang="en-US" sz="1300">
              <a:solidFill>
                <a:sysClr val="windowText" lastClr="000000"/>
              </a:solidFill>
              <a:effectLst/>
              <a:latin typeface="ＭＳ Ｐゴシック"/>
              <a:ea typeface="ＭＳ Ｐゴシック"/>
              <a:cs typeface="+mn-cs"/>
            </a:rPr>
            <a:t>なり、全国、</a:t>
          </a:r>
          <a:r>
            <a:rPr kumimoji="1" lang="ja-JP" altLang="ja-JP" sz="1300">
              <a:solidFill>
                <a:sysClr val="windowText" lastClr="000000"/>
              </a:solidFill>
              <a:effectLst/>
              <a:latin typeface="ＭＳ Ｐゴシック"/>
              <a:ea typeface="ＭＳ Ｐゴシック"/>
              <a:cs typeface="+mn-cs"/>
            </a:rPr>
            <a:t>県、類似団体内の各平均より高い</a:t>
          </a:r>
          <a:r>
            <a:rPr kumimoji="1" lang="ja-JP" altLang="en-US" sz="1300">
              <a:solidFill>
                <a:sysClr val="windowText" lastClr="000000"/>
              </a:solidFill>
              <a:effectLst/>
              <a:latin typeface="ＭＳ Ｐゴシック"/>
              <a:ea typeface="ＭＳ Ｐゴシック"/>
              <a:cs typeface="+mn-cs"/>
            </a:rPr>
            <a:t>数値</a:t>
          </a:r>
          <a:r>
            <a:rPr kumimoji="1" lang="ja-JP" altLang="ja-JP" sz="1300">
              <a:solidFill>
                <a:sysClr val="windowText" lastClr="000000"/>
              </a:solidFill>
              <a:effectLst/>
              <a:latin typeface="ＭＳ Ｐゴシック"/>
              <a:ea typeface="ＭＳ Ｐゴシック"/>
              <a:cs typeface="+mn-cs"/>
            </a:rPr>
            <a:t>となっており、</a:t>
          </a:r>
          <a:r>
            <a:rPr kumimoji="1" lang="ja-JP" altLang="ja-JP" sz="1300">
              <a:solidFill>
                <a:sysClr val="windowText" lastClr="000000"/>
              </a:solidFill>
              <a:effectLst/>
              <a:latin typeface="ＭＳ Ｐゴシック"/>
              <a:ea typeface="ＭＳ Ｐゴシック"/>
              <a:cs typeface="+mn-cs"/>
            </a:rPr>
            <a:t>経常的経費総額において、扶助費が人件費の占める割合を超えている。</a:t>
          </a:r>
          <a:endParaRPr lang="ja-JP" altLang="ja-JP" sz="1300">
            <a:solidFill>
              <a:sysClr val="windowText" lastClr="000000"/>
            </a:solidFill>
            <a:effectLst/>
            <a:latin typeface="ＭＳ Ｐゴシック"/>
            <a:ea typeface="ＭＳ Ｐゴシック"/>
          </a:endParaRPr>
        </a:p>
        <a:p>
          <a:pPr marL="0" marR="0" indent="0" defTabSz="914400" eaLnBrk="1" fontAlgn="auto" latinLnBrk="0" hangingPunct="1">
            <a:lnSpc>
              <a:spcPct val="100000"/>
            </a:lnSpc>
            <a:spcBef>
              <a:spcPts val="0"/>
            </a:spcBef>
            <a:spcAft>
              <a:spcPts val="0"/>
            </a:spcAft>
            <a:defRPr/>
          </a:pPr>
          <a:r>
            <a:rPr kumimoji="1" lang="ja-JP" altLang="ja-JP" sz="1300">
              <a:solidFill>
                <a:sysClr val="windowText" lastClr="000000"/>
              </a:solidFill>
              <a:effectLst/>
              <a:latin typeface="ＭＳ Ｐゴシック"/>
              <a:ea typeface="ＭＳ Ｐゴシック"/>
              <a:cs typeface="+mn-cs"/>
            </a:rPr>
            <a:t>　今後も</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少子高齢化の進展から扶助費等の伸びが見込まれ</a:t>
          </a:r>
          <a:r>
            <a:rPr kumimoji="1" lang="ja-JP" altLang="en-US" sz="1300">
              <a:solidFill>
                <a:sysClr val="windowText" lastClr="000000"/>
              </a:solidFill>
              <a:effectLst/>
              <a:latin typeface="ＭＳ Ｐゴシック"/>
              <a:ea typeface="ＭＳ Ｐゴシック"/>
              <a:cs typeface="+mn-cs"/>
            </a:rPr>
            <a:t>ることから</a:t>
          </a:r>
          <a:r>
            <a:rPr kumimoji="1" lang="ja-JP" altLang="ja-JP" sz="1300">
              <a:solidFill>
                <a:sysClr val="windowText" lastClr="000000"/>
              </a:solidFill>
              <a:effectLst/>
              <a:latin typeface="ＭＳ Ｐゴシック"/>
              <a:ea typeface="ＭＳ Ｐゴシック"/>
              <a:cs typeface="+mn-cs"/>
            </a:rPr>
            <a:t>、</a:t>
          </a:r>
          <a:r>
            <a:rPr kumimoji="1" lang="ja-JP" altLang="en-US" sz="1300">
              <a:solidFill>
                <a:sysClr val="windowText" lastClr="000000"/>
              </a:solidFill>
              <a:effectLst/>
              <a:latin typeface="ＭＳ Ｐゴシック"/>
              <a:ea typeface="ＭＳ Ｐゴシック"/>
              <a:cs typeface="+mn-cs"/>
            </a:rPr>
            <a:t>引き続き、事務</a:t>
          </a:r>
          <a:r>
            <a:rPr kumimoji="1" lang="ja-JP" altLang="ja-JP" sz="1300">
              <a:solidFill>
                <a:sysClr val="windowText" lastClr="000000"/>
              </a:solidFill>
              <a:effectLst/>
              <a:latin typeface="ＭＳ Ｐゴシック"/>
              <a:ea typeface="ＭＳ Ｐゴシック"/>
              <a:cs typeface="+mn-cs"/>
            </a:rPr>
            <a:t>事業の効率化や</a:t>
          </a:r>
          <a:r>
            <a:rPr kumimoji="1" lang="ja-JP" altLang="en-US" sz="1300">
              <a:solidFill>
                <a:sysClr val="windowText" lastClr="000000"/>
              </a:solidFill>
              <a:effectLst/>
              <a:latin typeface="ＭＳ Ｐゴシック"/>
              <a:ea typeface="ＭＳ Ｐゴシック"/>
              <a:cs typeface="+mn-cs"/>
            </a:rPr>
            <a:t>職員数の適正管理に</a:t>
          </a:r>
          <a:r>
            <a:rPr kumimoji="1" lang="ja-JP" altLang="ja-JP" sz="1300">
              <a:solidFill>
                <a:sysClr val="windowText" lastClr="000000"/>
              </a:solidFill>
              <a:effectLst/>
              <a:latin typeface="ＭＳ Ｐゴシック"/>
              <a:ea typeface="ＭＳ Ｐゴシック"/>
              <a:cs typeface="+mn-cs"/>
            </a:rPr>
            <a:t>努める。</a:t>
          </a:r>
          <a:endParaRPr kumimoji="1" lang="en-US" altLang="ja-JP" sz="1300">
            <a:solidFill>
              <a:sysClr val="windowText" lastClr="000000"/>
            </a:solidFill>
            <a:effectLst/>
            <a:latin typeface="ＭＳ Ｐゴシック"/>
            <a:ea typeface="ＭＳ Ｐゴシック"/>
            <a:cs typeface="+mn-cs"/>
          </a:endParaRPr>
        </a:p>
        <a:p>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1465" cy="225425"/>
    <xdr:sp macro="" textlink="">
      <xdr:nvSpPr>
        <xdr:cNvPr id="413" name="テキスト ボックス 412"/>
        <xdr:cNvSpPr txBox="1"/>
      </xdr:nvSpPr>
      <xdr:spPr>
        <a:xfrm>
          <a:off x="11148060" y="11938000"/>
          <a:ext cx="2914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4" name="直線コネクタ 413"/>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1015" cy="252095"/>
    <xdr:sp macro="" textlink="">
      <xdr:nvSpPr>
        <xdr:cNvPr id="415" name="テキスト ボックス 414"/>
        <xdr:cNvSpPr txBox="1"/>
      </xdr:nvSpPr>
      <xdr:spPr>
        <a:xfrm>
          <a:off x="10739120" y="14272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16" name="直線コネクタ 415"/>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1015" cy="252095"/>
    <xdr:sp macro="" textlink="">
      <xdr:nvSpPr>
        <xdr:cNvPr id="417" name="テキスト ボックス 416"/>
        <xdr:cNvSpPr txBox="1"/>
      </xdr:nvSpPr>
      <xdr:spPr>
        <a:xfrm>
          <a:off x="10739120" y="138150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18" name="直線コネクタ 417"/>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1015" cy="252095"/>
    <xdr:sp macro="" textlink="">
      <xdr:nvSpPr>
        <xdr:cNvPr id="419" name="テキスト ボックス 418"/>
        <xdr:cNvSpPr txBox="1"/>
      </xdr:nvSpPr>
      <xdr:spPr>
        <a:xfrm>
          <a:off x="10739120" y="133578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20" name="直線コネクタ 419"/>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1015" cy="252095"/>
    <xdr:sp macro="" textlink="">
      <xdr:nvSpPr>
        <xdr:cNvPr id="421" name="テキスト ボックス 420"/>
        <xdr:cNvSpPr txBox="1"/>
      </xdr:nvSpPr>
      <xdr:spPr>
        <a:xfrm>
          <a:off x="10739120" y="129006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22" name="直線コネクタ 421"/>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1015" cy="252095"/>
    <xdr:sp macro="" textlink="">
      <xdr:nvSpPr>
        <xdr:cNvPr id="423" name="テキスト ボックス 422"/>
        <xdr:cNvSpPr txBox="1"/>
      </xdr:nvSpPr>
      <xdr:spPr>
        <a:xfrm>
          <a:off x="10739120" y="124434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4" name="直線コネクタ 423"/>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1015" cy="252095"/>
    <xdr:sp macro="" textlink="">
      <xdr:nvSpPr>
        <xdr:cNvPr id="425" name="テキスト ボックス 424"/>
        <xdr:cNvSpPr txBox="1"/>
      </xdr:nvSpPr>
      <xdr:spPr>
        <a:xfrm>
          <a:off x="10739120" y="11986260"/>
          <a:ext cx="501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6" name="公債費以外グラフ枠"/>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75</xdr:row>
      <xdr:rowOff>29210</xdr:rowOff>
    </xdr:from>
    <xdr:to xmlns:xdr="http://schemas.openxmlformats.org/drawingml/2006/spreadsheetDrawing">
      <xdr:col>82</xdr:col>
      <xdr:colOff>107950</xdr:colOff>
      <xdr:row>80</xdr:row>
      <xdr:rowOff>154940</xdr:rowOff>
    </xdr:to>
    <xdr:cxnSp macro="">
      <xdr:nvCxnSpPr>
        <xdr:cNvPr id="427" name="直線コネクタ 426"/>
        <xdr:cNvCxnSpPr/>
      </xdr:nvCxnSpPr>
      <xdr:spPr>
        <a:xfrm flipV="1">
          <a:off x="14843760" y="12887960"/>
          <a:ext cx="0" cy="982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80</xdr:row>
      <xdr:rowOff>126365</xdr:rowOff>
    </xdr:from>
    <xdr:ext cx="762000" cy="259080"/>
    <xdr:sp macro="" textlink="">
      <xdr:nvSpPr>
        <xdr:cNvPr id="428" name="公債費以外最小値テキスト"/>
        <xdr:cNvSpPr txBox="1"/>
      </xdr:nvSpPr>
      <xdr:spPr>
        <a:xfrm>
          <a:off x="14915515" y="13842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154940</xdr:rowOff>
    </xdr:from>
    <xdr:to xmlns:xdr="http://schemas.openxmlformats.org/drawingml/2006/spreadsheetDrawing">
      <xdr:col>82</xdr:col>
      <xdr:colOff>179705</xdr:colOff>
      <xdr:row>80</xdr:row>
      <xdr:rowOff>154940</xdr:rowOff>
    </xdr:to>
    <xdr:cxnSp macro="">
      <xdr:nvCxnSpPr>
        <xdr:cNvPr id="429" name="直線コネクタ 428"/>
        <xdr:cNvCxnSpPr/>
      </xdr:nvCxnSpPr>
      <xdr:spPr>
        <a:xfrm>
          <a:off x="14754860" y="1387094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73</xdr:row>
      <xdr:rowOff>114935</xdr:rowOff>
    </xdr:from>
    <xdr:ext cx="762000" cy="259080"/>
    <xdr:sp macro="" textlink="">
      <xdr:nvSpPr>
        <xdr:cNvPr id="430" name="公債費以外最大値テキスト"/>
        <xdr:cNvSpPr txBox="1"/>
      </xdr:nvSpPr>
      <xdr:spPr>
        <a:xfrm>
          <a:off x="14915515" y="12630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75</xdr:row>
      <xdr:rowOff>29210</xdr:rowOff>
    </xdr:from>
    <xdr:to xmlns:xdr="http://schemas.openxmlformats.org/drawingml/2006/spreadsheetDrawing">
      <xdr:col>82</xdr:col>
      <xdr:colOff>179705</xdr:colOff>
      <xdr:row>75</xdr:row>
      <xdr:rowOff>29210</xdr:rowOff>
    </xdr:to>
    <xdr:cxnSp macro="">
      <xdr:nvCxnSpPr>
        <xdr:cNvPr id="431" name="直線コネクタ 430"/>
        <xdr:cNvCxnSpPr/>
      </xdr:nvCxnSpPr>
      <xdr:spPr>
        <a:xfrm>
          <a:off x="14754860" y="1288796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78</xdr:row>
      <xdr:rowOff>31115</xdr:rowOff>
    </xdr:from>
    <xdr:to xmlns:xdr="http://schemas.openxmlformats.org/drawingml/2006/spreadsheetDrawing">
      <xdr:col>82</xdr:col>
      <xdr:colOff>107950</xdr:colOff>
      <xdr:row>78</xdr:row>
      <xdr:rowOff>118110</xdr:rowOff>
    </xdr:to>
    <xdr:cxnSp macro="">
      <xdr:nvCxnSpPr>
        <xdr:cNvPr id="432" name="直線コネクタ 431"/>
        <xdr:cNvCxnSpPr/>
      </xdr:nvCxnSpPr>
      <xdr:spPr>
        <a:xfrm>
          <a:off x="14086840" y="13404215"/>
          <a:ext cx="75692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76</xdr:row>
      <xdr:rowOff>81280</xdr:rowOff>
    </xdr:from>
    <xdr:ext cx="762000" cy="259080"/>
    <xdr:sp macro="" textlink="">
      <xdr:nvSpPr>
        <xdr:cNvPr id="433" name="公債費以外平均値テキスト"/>
        <xdr:cNvSpPr txBox="1"/>
      </xdr:nvSpPr>
      <xdr:spPr>
        <a:xfrm>
          <a:off x="14915515" y="131114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64770</xdr:rowOff>
    </xdr:from>
    <xdr:to xmlns:xdr="http://schemas.openxmlformats.org/drawingml/2006/spreadsheetDrawing">
      <xdr:col>82</xdr:col>
      <xdr:colOff>158750</xdr:colOff>
      <xdr:row>77</xdr:row>
      <xdr:rowOff>166370</xdr:rowOff>
    </xdr:to>
    <xdr:sp macro="" textlink="">
      <xdr:nvSpPr>
        <xdr:cNvPr id="434" name="フローチャート: 判断 433"/>
        <xdr:cNvSpPr/>
      </xdr:nvSpPr>
      <xdr:spPr>
        <a:xfrm>
          <a:off x="1479296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77</xdr:row>
      <xdr:rowOff>83820</xdr:rowOff>
    </xdr:from>
    <xdr:to xmlns:xdr="http://schemas.openxmlformats.org/drawingml/2006/spreadsheetDrawing">
      <xdr:col>78</xdr:col>
      <xdr:colOff>69850</xdr:colOff>
      <xdr:row>78</xdr:row>
      <xdr:rowOff>31115</xdr:rowOff>
    </xdr:to>
    <xdr:cxnSp macro="">
      <xdr:nvCxnSpPr>
        <xdr:cNvPr id="435" name="直線コネクタ 434"/>
        <xdr:cNvCxnSpPr/>
      </xdr:nvCxnSpPr>
      <xdr:spPr>
        <a:xfrm>
          <a:off x="13298170" y="13285470"/>
          <a:ext cx="78867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77</xdr:row>
      <xdr:rowOff>69215</xdr:rowOff>
    </xdr:from>
    <xdr:to xmlns:xdr="http://schemas.openxmlformats.org/drawingml/2006/spreadsheetDrawing">
      <xdr:col>78</xdr:col>
      <xdr:colOff>120650</xdr:colOff>
      <xdr:row>77</xdr:row>
      <xdr:rowOff>170815</xdr:rowOff>
    </xdr:to>
    <xdr:sp macro="" textlink="">
      <xdr:nvSpPr>
        <xdr:cNvPr id="436" name="フローチャート: 判断 435"/>
        <xdr:cNvSpPr/>
      </xdr:nvSpPr>
      <xdr:spPr>
        <a:xfrm>
          <a:off x="14036040" y="1327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76</xdr:row>
      <xdr:rowOff>9525</xdr:rowOff>
    </xdr:from>
    <xdr:ext cx="729615" cy="252095"/>
    <xdr:sp macro="" textlink="">
      <xdr:nvSpPr>
        <xdr:cNvPr id="437" name="テキスト ボックス 436"/>
        <xdr:cNvSpPr txBox="1"/>
      </xdr:nvSpPr>
      <xdr:spPr>
        <a:xfrm>
          <a:off x="13746480" y="13039725"/>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77</xdr:row>
      <xdr:rowOff>65405</xdr:rowOff>
    </xdr:from>
    <xdr:to xmlns:xdr="http://schemas.openxmlformats.org/drawingml/2006/spreadsheetDrawing">
      <xdr:col>73</xdr:col>
      <xdr:colOff>179705</xdr:colOff>
      <xdr:row>77</xdr:row>
      <xdr:rowOff>83820</xdr:rowOff>
    </xdr:to>
    <xdr:cxnSp macro="">
      <xdr:nvCxnSpPr>
        <xdr:cNvPr id="438" name="直線コネクタ 437"/>
        <xdr:cNvCxnSpPr/>
      </xdr:nvCxnSpPr>
      <xdr:spPr>
        <a:xfrm>
          <a:off x="12491720" y="13267055"/>
          <a:ext cx="8064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77</xdr:row>
      <xdr:rowOff>10160</xdr:rowOff>
    </xdr:from>
    <xdr:to xmlns:xdr="http://schemas.openxmlformats.org/drawingml/2006/spreadsheetDrawing">
      <xdr:col>74</xdr:col>
      <xdr:colOff>31750</xdr:colOff>
      <xdr:row>77</xdr:row>
      <xdr:rowOff>111760</xdr:rowOff>
    </xdr:to>
    <xdr:sp macro="" textlink="">
      <xdr:nvSpPr>
        <xdr:cNvPr id="439" name="フローチャート: 判断 438"/>
        <xdr:cNvSpPr/>
      </xdr:nvSpPr>
      <xdr:spPr>
        <a:xfrm>
          <a:off x="13248640" y="132118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121920</xdr:rowOff>
    </xdr:from>
    <xdr:ext cx="762000" cy="252095"/>
    <xdr:sp macro="" textlink="">
      <xdr:nvSpPr>
        <xdr:cNvPr id="440" name="テキスト ボックス 439"/>
        <xdr:cNvSpPr txBox="1"/>
      </xdr:nvSpPr>
      <xdr:spPr>
        <a:xfrm>
          <a:off x="12938760" y="12980670"/>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77</xdr:row>
      <xdr:rowOff>65405</xdr:rowOff>
    </xdr:from>
    <xdr:to xmlns:xdr="http://schemas.openxmlformats.org/drawingml/2006/spreadsheetDrawing">
      <xdr:col>69</xdr:col>
      <xdr:colOff>92075</xdr:colOff>
      <xdr:row>77</xdr:row>
      <xdr:rowOff>88265</xdr:rowOff>
    </xdr:to>
    <xdr:cxnSp macro="">
      <xdr:nvCxnSpPr>
        <xdr:cNvPr id="441" name="直線コネクタ 440"/>
        <xdr:cNvCxnSpPr/>
      </xdr:nvCxnSpPr>
      <xdr:spPr>
        <a:xfrm flipV="1">
          <a:off x="11684000" y="13267055"/>
          <a:ext cx="8077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77</xdr:row>
      <xdr:rowOff>5080</xdr:rowOff>
    </xdr:from>
    <xdr:to xmlns:xdr="http://schemas.openxmlformats.org/drawingml/2006/spreadsheetDrawing">
      <xdr:col>69</xdr:col>
      <xdr:colOff>142875</xdr:colOff>
      <xdr:row>77</xdr:row>
      <xdr:rowOff>106680</xdr:rowOff>
    </xdr:to>
    <xdr:sp macro="" textlink="">
      <xdr:nvSpPr>
        <xdr:cNvPr id="442" name="フローチャート: 判断 441"/>
        <xdr:cNvSpPr/>
      </xdr:nvSpPr>
      <xdr:spPr>
        <a:xfrm>
          <a:off x="12440920" y="1320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75</xdr:row>
      <xdr:rowOff>116840</xdr:rowOff>
    </xdr:from>
    <xdr:ext cx="762000" cy="259080"/>
    <xdr:sp macro="" textlink="">
      <xdr:nvSpPr>
        <xdr:cNvPr id="443" name="テキスト ボックス 442"/>
        <xdr:cNvSpPr txBox="1"/>
      </xdr:nvSpPr>
      <xdr:spPr>
        <a:xfrm>
          <a:off x="12151360" y="12975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19050</xdr:rowOff>
    </xdr:from>
    <xdr:to xmlns:xdr="http://schemas.openxmlformats.org/drawingml/2006/spreadsheetDrawing">
      <xdr:col>65</xdr:col>
      <xdr:colOff>53975</xdr:colOff>
      <xdr:row>77</xdr:row>
      <xdr:rowOff>120650</xdr:rowOff>
    </xdr:to>
    <xdr:sp macro="" textlink="">
      <xdr:nvSpPr>
        <xdr:cNvPr id="444" name="フローチャート: 判断 443"/>
        <xdr:cNvSpPr/>
      </xdr:nvSpPr>
      <xdr:spPr>
        <a:xfrm>
          <a:off x="11653520" y="132207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130810</xdr:rowOff>
    </xdr:from>
    <xdr:ext cx="762000" cy="259080"/>
    <xdr:sp macro="" textlink="">
      <xdr:nvSpPr>
        <xdr:cNvPr id="445" name="テキスト ボックス 444"/>
        <xdr:cNvSpPr txBox="1"/>
      </xdr:nvSpPr>
      <xdr:spPr>
        <a:xfrm>
          <a:off x="11343640" y="1298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55015" cy="259080"/>
    <xdr:sp macro="" textlink="">
      <xdr:nvSpPr>
        <xdr:cNvPr id="446" name="テキスト ボックス 445"/>
        <xdr:cNvSpPr txBox="1"/>
      </xdr:nvSpPr>
      <xdr:spPr>
        <a:xfrm>
          <a:off x="1464818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5015" cy="259080"/>
    <xdr:sp macro="" textlink="">
      <xdr:nvSpPr>
        <xdr:cNvPr id="447" name="テキスト ボックス 446"/>
        <xdr:cNvSpPr txBox="1"/>
      </xdr:nvSpPr>
      <xdr:spPr>
        <a:xfrm>
          <a:off x="13891260" y="144119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48" name="テキスト ボックス 447"/>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9" name="テキスト ボックス 448"/>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84</xdr:row>
      <xdr:rowOff>10160</xdr:rowOff>
    </xdr:from>
    <xdr:ext cx="762000" cy="259080"/>
    <xdr:sp macro="" textlink="">
      <xdr:nvSpPr>
        <xdr:cNvPr id="450" name="テキスト ボックス 449"/>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78</xdr:row>
      <xdr:rowOff>67310</xdr:rowOff>
    </xdr:from>
    <xdr:to xmlns:xdr="http://schemas.openxmlformats.org/drawingml/2006/spreadsheetDrawing">
      <xdr:col>82</xdr:col>
      <xdr:colOff>158750</xdr:colOff>
      <xdr:row>78</xdr:row>
      <xdr:rowOff>168910</xdr:rowOff>
    </xdr:to>
    <xdr:sp macro="" textlink="">
      <xdr:nvSpPr>
        <xdr:cNvPr id="451" name="楕円 450"/>
        <xdr:cNvSpPr/>
      </xdr:nvSpPr>
      <xdr:spPr>
        <a:xfrm>
          <a:off x="14792960" y="13440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78</xdr:row>
      <xdr:rowOff>39370</xdr:rowOff>
    </xdr:from>
    <xdr:ext cx="762000" cy="259080"/>
    <xdr:sp macro="" textlink="">
      <xdr:nvSpPr>
        <xdr:cNvPr id="452" name="公債費以外該当値テキスト"/>
        <xdr:cNvSpPr txBox="1"/>
      </xdr:nvSpPr>
      <xdr:spPr>
        <a:xfrm>
          <a:off x="14915515" y="13412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151765</xdr:rowOff>
    </xdr:from>
    <xdr:to xmlns:xdr="http://schemas.openxmlformats.org/drawingml/2006/spreadsheetDrawing">
      <xdr:col>78</xdr:col>
      <xdr:colOff>120650</xdr:colOff>
      <xdr:row>78</xdr:row>
      <xdr:rowOff>81915</xdr:rowOff>
    </xdr:to>
    <xdr:sp macro="" textlink="">
      <xdr:nvSpPr>
        <xdr:cNvPr id="453" name="楕円 452"/>
        <xdr:cNvSpPr/>
      </xdr:nvSpPr>
      <xdr:spPr>
        <a:xfrm>
          <a:off x="14036040" y="1335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66675</xdr:rowOff>
    </xdr:from>
    <xdr:ext cx="729615" cy="252095"/>
    <xdr:sp macro="" textlink="">
      <xdr:nvSpPr>
        <xdr:cNvPr id="454" name="テキスト ボックス 453"/>
        <xdr:cNvSpPr txBox="1"/>
      </xdr:nvSpPr>
      <xdr:spPr>
        <a:xfrm>
          <a:off x="13746480" y="13439775"/>
          <a:ext cx="7296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77</xdr:row>
      <xdr:rowOff>33020</xdr:rowOff>
    </xdr:from>
    <xdr:to xmlns:xdr="http://schemas.openxmlformats.org/drawingml/2006/spreadsheetDrawing">
      <xdr:col>74</xdr:col>
      <xdr:colOff>31750</xdr:colOff>
      <xdr:row>77</xdr:row>
      <xdr:rowOff>134620</xdr:rowOff>
    </xdr:to>
    <xdr:sp macro="" textlink="">
      <xdr:nvSpPr>
        <xdr:cNvPr id="455" name="楕円 454"/>
        <xdr:cNvSpPr/>
      </xdr:nvSpPr>
      <xdr:spPr>
        <a:xfrm>
          <a:off x="13248640" y="132346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77</xdr:row>
      <xdr:rowOff>119380</xdr:rowOff>
    </xdr:from>
    <xdr:ext cx="762000" cy="259080"/>
    <xdr:sp macro="" textlink="">
      <xdr:nvSpPr>
        <xdr:cNvPr id="456" name="テキスト ボックス 455"/>
        <xdr:cNvSpPr txBox="1"/>
      </xdr:nvSpPr>
      <xdr:spPr>
        <a:xfrm>
          <a:off x="12938760" y="1332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77</xdr:row>
      <xdr:rowOff>14605</xdr:rowOff>
    </xdr:from>
    <xdr:to xmlns:xdr="http://schemas.openxmlformats.org/drawingml/2006/spreadsheetDrawing">
      <xdr:col>69</xdr:col>
      <xdr:colOff>142875</xdr:colOff>
      <xdr:row>77</xdr:row>
      <xdr:rowOff>116205</xdr:rowOff>
    </xdr:to>
    <xdr:sp macro="" textlink="">
      <xdr:nvSpPr>
        <xdr:cNvPr id="457" name="楕円 456"/>
        <xdr:cNvSpPr/>
      </xdr:nvSpPr>
      <xdr:spPr>
        <a:xfrm>
          <a:off x="12440920" y="1321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100965</xdr:rowOff>
    </xdr:from>
    <xdr:ext cx="762000" cy="252095"/>
    <xdr:sp macro="" textlink="">
      <xdr:nvSpPr>
        <xdr:cNvPr id="458" name="テキスト ボックス 457"/>
        <xdr:cNvSpPr txBox="1"/>
      </xdr:nvSpPr>
      <xdr:spPr>
        <a:xfrm>
          <a:off x="12151360" y="1330261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37465</xdr:rowOff>
    </xdr:from>
    <xdr:to xmlns:xdr="http://schemas.openxmlformats.org/drawingml/2006/spreadsheetDrawing">
      <xdr:col>65</xdr:col>
      <xdr:colOff>53975</xdr:colOff>
      <xdr:row>77</xdr:row>
      <xdr:rowOff>139065</xdr:rowOff>
    </xdr:to>
    <xdr:sp macro="" textlink="">
      <xdr:nvSpPr>
        <xdr:cNvPr id="459" name="楕円 458"/>
        <xdr:cNvSpPr/>
      </xdr:nvSpPr>
      <xdr:spPr>
        <a:xfrm>
          <a:off x="11653520" y="132391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123825</xdr:rowOff>
    </xdr:from>
    <xdr:ext cx="762000" cy="252095"/>
    <xdr:sp macro="" textlink="">
      <xdr:nvSpPr>
        <xdr:cNvPr id="460" name="テキスト ボックス 459"/>
        <xdr:cNvSpPr txBox="1"/>
      </xdr:nvSpPr>
      <xdr:spPr>
        <a:xfrm>
          <a:off x="11343640" y="1332547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75.4</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111760</xdr:rowOff>
    </xdr:from>
    <xdr:to xmlns:xdr="http://schemas.openxmlformats.org/drawingml/2006/spreadsheetDrawing">
      <xdr:col>34</xdr:col>
      <xdr:colOff>19050</xdr:colOff>
      <xdr:row>64</xdr:row>
      <xdr:rowOff>111760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86995</xdr:rowOff>
    </xdr:from>
    <xdr:to xmlns:xdr="http://schemas.openxmlformats.org/drawingml/2006/spreadsheetDrawing">
      <xdr:col>40</xdr:col>
      <xdr:colOff>279400</xdr:colOff>
      <xdr:row>3</xdr:row>
      <xdr:rowOff>18415</xdr:rowOff>
    </xdr:to>
    <xdr:sp macro="" textlink="">
      <xdr:nvSpPr>
        <xdr:cNvPr id="3" name="表題ボックス"/>
        <xdr:cNvSpPr/>
      </xdr:nvSpPr>
      <xdr:spPr>
        <a:xfrm>
          <a:off x="0" y="86995"/>
          <a:ext cx="1111504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1091565</xdr:colOff>
      <xdr:row>2</xdr:row>
      <xdr:rowOff>37465</xdr:rowOff>
    </xdr:to>
    <xdr:sp macro="" textlink="">
      <xdr:nvSpPr>
        <xdr:cNvPr id="4" name="団体名称ボックス1"/>
        <xdr:cNvSpPr/>
      </xdr:nvSpPr>
      <xdr:spPr>
        <a:xfrm>
          <a:off x="12700000" y="0"/>
          <a:ext cx="2724785"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24765</xdr:rowOff>
    </xdr:to>
    <xdr:sp macro="" textlink="">
      <xdr:nvSpPr>
        <xdr:cNvPr id="5" name="団体名称ボックス2"/>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31115</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721590" y="31115"/>
          <a:ext cx="266827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静岡県富士宮市</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37465</xdr:rowOff>
    </xdr:to>
    <xdr:sp macro="" textlink="">
      <xdr:nvSpPr>
        <xdr:cNvPr id="7" name="正方形/長方形 6"/>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1091565</xdr:colOff>
      <xdr:row>0</xdr:row>
      <xdr:rowOff>12700</xdr:rowOff>
    </xdr:from>
    <xdr:to xmlns:xdr="http://schemas.openxmlformats.org/drawingml/2006/spreadsheetDrawing">
      <xdr:col>41</xdr:col>
      <xdr:colOff>481965</xdr:colOff>
      <xdr:row>2</xdr:row>
      <xdr:rowOff>24765</xdr:rowOff>
    </xdr:to>
    <xdr:sp macro="" textlink="">
      <xdr:nvSpPr>
        <xdr:cNvPr id="8" name="正方形/長方形 7"/>
        <xdr:cNvSpPr/>
      </xdr:nvSpPr>
      <xdr:spPr>
        <a:xfrm>
          <a:off x="10761345" y="12700"/>
          <a:ext cx="1722120"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31115</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2</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108585</xdr:rowOff>
    </xdr:to>
    <xdr:sp macro="" textlink="">
      <xdr:nvSpPr>
        <xdr:cNvPr id="10" name="角丸四角形 9"/>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64770</xdr:rowOff>
    </xdr:from>
    <xdr:to xmlns:xdr="http://schemas.openxmlformats.org/drawingml/2006/spreadsheetDrawing">
      <xdr:col>21</xdr:col>
      <xdr:colOff>0</xdr:colOff>
      <xdr:row>64</xdr:row>
      <xdr:rowOff>146050</xdr:rowOff>
    </xdr:to>
    <xdr:sp macro="" textlink="">
      <xdr:nvSpPr>
        <xdr:cNvPr id="11" name="正方形/長方形 10"/>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151765</xdr:rowOff>
    </xdr:from>
    <xdr:to xmlns:xdr="http://schemas.openxmlformats.org/drawingml/2006/spreadsheetDrawing">
      <xdr:col>14</xdr:col>
      <xdr:colOff>38100</xdr:colOff>
      <xdr:row>63</xdr:row>
      <xdr:rowOff>151765</xdr:rowOff>
    </xdr:to>
    <xdr:cxnSp macro="">
      <xdr:nvCxnSpPr>
        <xdr:cNvPr id="12" name="直線コネクタ 11"/>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102870</xdr:rowOff>
    </xdr:from>
    <xdr:to xmlns:xdr="http://schemas.openxmlformats.org/drawingml/2006/spreadsheetDrawing">
      <xdr:col>13</xdr:col>
      <xdr:colOff>139700</xdr:colOff>
      <xdr:row>64</xdr:row>
      <xdr:rowOff>34290</xdr:rowOff>
    </xdr:to>
    <xdr:sp macro="" textlink="">
      <xdr:nvSpPr>
        <xdr:cNvPr id="13" name="楕円 12"/>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102870</xdr:rowOff>
    </xdr:from>
    <xdr:to xmlns:xdr="http://schemas.openxmlformats.org/drawingml/2006/spreadsheetDrawing">
      <xdr:col>24</xdr:col>
      <xdr:colOff>12700</xdr:colOff>
      <xdr:row>64</xdr:row>
      <xdr:rowOff>34290</xdr:rowOff>
    </xdr:to>
    <xdr:sp macro="" textlink="">
      <xdr:nvSpPr>
        <xdr:cNvPr id="14" name="フローチャート: 判断 13"/>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64770</xdr:rowOff>
    </xdr:from>
    <xdr:to xmlns:xdr="http://schemas.openxmlformats.org/drawingml/2006/spreadsheetDrawing">
      <xdr:col>31</xdr:col>
      <xdr:colOff>76200</xdr:colOff>
      <xdr:row>64</xdr:row>
      <xdr:rowOff>146050</xdr:rowOff>
    </xdr:to>
    <xdr:sp macro="" textlink="">
      <xdr:nvSpPr>
        <xdr:cNvPr id="15" name="正方形/長方形 14"/>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84455</xdr:rowOff>
    </xdr:to>
    <xdr:sp macro="" textlink="">
      <xdr:nvSpPr>
        <xdr:cNvPr id="16" name="正方形/長方形 15"/>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40005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171450</xdr:colOff>
      <xdr:row>7</xdr:row>
      <xdr:rowOff>8890</xdr:rowOff>
    </xdr:to>
    <xdr:cxnSp macro="">
      <xdr:nvCxnSpPr>
        <xdr:cNvPr id="21" name="直線コネクタ 20"/>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171450</xdr:colOff>
      <xdr:row>9</xdr:row>
      <xdr:rowOff>123825</xdr:rowOff>
    </xdr:to>
    <xdr:cxnSp macro="">
      <xdr:nvCxnSpPr>
        <xdr:cNvPr id="23" name="直線コネクタ 22"/>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171450</xdr:colOff>
      <xdr:row>11</xdr:row>
      <xdr:rowOff>161925</xdr:rowOff>
    </xdr:to>
    <xdr:cxnSp macro="">
      <xdr:nvCxnSpPr>
        <xdr:cNvPr id="25" name="直線コネクタ 24"/>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59055</xdr:rowOff>
    </xdr:to>
    <xdr:sp macro="" textlink="">
      <xdr:nvSpPr>
        <xdr:cNvPr id="26" name="楕円 25"/>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52705</xdr:rowOff>
    </xdr:from>
    <xdr:to xmlns:xdr="http://schemas.openxmlformats.org/drawingml/2006/spreadsheetDrawing">
      <xdr:col>1</xdr:col>
      <xdr:colOff>142875</xdr:colOff>
      <xdr:row>8</xdr:row>
      <xdr:rowOff>151765</xdr:rowOff>
    </xdr:to>
    <xdr:sp macro="" textlink="">
      <xdr:nvSpPr>
        <xdr:cNvPr id="27" name="フローチャート: 判断 26"/>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28" name="正方形/長方形 27"/>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21590</xdr:rowOff>
    </xdr:from>
    <xdr:ext cx="404495" cy="269240"/>
    <xdr:sp macro="" textlink="">
      <xdr:nvSpPr>
        <xdr:cNvPr id="29" name="テキスト ボックス 28"/>
        <xdr:cNvSpPr txBox="1"/>
      </xdr:nvSpPr>
      <xdr:spPr>
        <a:xfrm>
          <a:off x="1524000" y="1236980"/>
          <a:ext cx="404495"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114935</xdr:rowOff>
    </xdr:from>
    <xdr:to xmlns:xdr="http://schemas.openxmlformats.org/drawingml/2006/spreadsheetDrawing">
      <xdr:col>33</xdr:col>
      <xdr:colOff>114300</xdr:colOff>
      <xdr:row>22</xdr:row>
      <xdr:rowOff>114935</xdr:rowOff>
    </xdr:to>
    <xdr:cxnSp macro="">
      <xdr:nvCxnSpPr>
        <xdr:cNvPr id="30" name="直線コネクタ 29"/>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143510</xdr:rowOff>
    </xdr:from>
    <xdr:ext cx="755015" cy="246380"/>
    <xdr:sp macro="" textlink="">
      <xdr:nvSpPr>
        <xdr:cNvPr id="31" name="テキスト ボックス 30"/>
        <xdr:cNvSpPr txBox="1"/>
      </xdr:nvSpPr>
      <xdr:spPr>
        <a:xfrm>
          <a:off x="1250950" y="372872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77470</xdr:rowOff>
    </xdr:from>
    <xdr:to xmlns:xdr="http://schemas.openxmlformats.org/drawingml/2006/spreadsheetDrawing">
      <xdr:col>33</xdr:col>
      <xdr:colOff>114300</xdr:colOff>
      <xdr:row>20</xdr:row>
      <xdr:rowOff>77470</xdr:rowOff>
    </xdr:to>
    <xdr:cxnSp macro="">
      <xdr:nvCxnSpPr>
        <xdr:cNvPr id="32" name="直線コネクタ 31"/>
        <xdr:cNvCxnSpPr/>
      </xdr:nvCxnSpPr>
      <xdr:spPr>
        <a:xfrm>
          <a:off x="1949450" y="3495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106680</xdr:rowOff>
    </xdr:from>
    <xdr:ext cx="755015" cy="246380"/>
    <xdr:sp macro="" textlink="">
      <xdr:nvSpPr>
        <xdr:cNvPr id="33" name="テキスト ボックス 32"/>
        <xdr:cNvSpPr txBox="1"/>
      </xdr:nvSpPr>
      <xdr:spPr>
        <a:xfrm>
          <a:off x="1250950" y="335661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40005</xdr:rowOff>
    </xdr:from>
    <xdr:to xmlns:xdr="http://schemas.openxmlformats.org/drawingml/2006/spreadsheetDrawing">
      <xdr:col>33</xdr:col>
      <xdr:colOff>114300</xdr:colOff>
      <xdr:row>18</xdr:row>
      <xdr:rowOff>40005</xdr:rowOff>
    </xdr:to>
    <xdr:cxnSp macro="">
      <xdr:nvCxnSpPr>
        <xdr:cNvPr id="34" name="直線コネクタ 33"/>
        <xdr:cNvCxnSpPr/>
      </xdr:nvCxnSpPr>
      <xdr:spPr>
        <a:xfrm>
          <a:off x="1949450" y="31222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69215</xdr:rowOff>
    </xdr:from>
    <xdr:ext cx="755015" cy="246380"/>
    <xdr:sp macro="" textlink="">
      <xdr:nvSpPr>
        <xdr:cNvPr id="35" name="テキスト ボックス 34"/>
        <xdr:cNvSpPr txBox="1"/>
      </xdr:nvSpPr>
      <xdr:spPr>
        <a:xfrm>
          <a:off x="1250950" y="2983865"/>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1949450" y="2750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31750</xdr:rowOff>
    </xdr:from>
    <xdr:ext cx="755015" cy="246380"/>
    <xdr:sp macro="" textlink="">
      <xdr:nvSpPr>
        <xdr:cNvPr id="37" name="テキスト ボックス 36"/>
        <xdr:cNvSpPr txBox="1"/>
      </xdr:nvSpPr>
      <xdr:spPr>
        <a:xfrm>
          <a:off x="1250950" y="2611120"/>
          <a:ext cx="7550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1949450" y="2372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55015" cy="252095"/>
    <xdr:sp macro="" textlink="">
      <xdr:nvSpPr>
        <xdr:cNvPr id="39" name="テキスト ボックス 38"/>
        <xdr:cNvSpPr txBox="1"/>
      </xdr:nvSpPr>
      <xdr:spPr>
        <a:xfrm>
          <a:off x="1250950" y="2231390"/>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1949450" y="1991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55015" cy="259080"/>
    <xdr:sp macro="" textlink="">
      <xdr:nvSpPr>
        <xdr:cNvPr id="41" name="テキスト ボックス 40"/>
        <xdr:cNvSpPr txBox="1"/>
      </xdr:nvSpPr>
      <xdr:spPr>
        <a:xfrm>
          <a:off x="1250950" y="184975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87630</xdr:rowOff>
    </xdr:from>
    <xdr:ext cx="755015" cy="250190"/>
    <xdr:sp macro="" textlink="">
      <xdr:nvSpPr>
        <xdr:cNvPr id="43" name="テキスト ボックス 42"/>
        <xdr:cNvSpPr txBox="1"/>
      </xdr:nvSpPr>
      <xdr:spPr>
        <a:xfrm>
          <a:off x="1250950" y="1470660"/>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44" name="人口1人当たり決算額の推移グラフ枠130"/>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38100</xdr:rowOff>
    </xdr:from>
    <xdr:to xmlns:xdr="http://schemas.openxmlformats.org/drawingml/2006/spreadsheetDrawing">
      <xdr:col>29</xdr:col>
      <xdr:colOff>127000</xdr:colOff>
      <xdr:row>18</xdr:row>
      <xdr:rowOff>162560</xdr:rowOff>
    </xdr:to>
    <xdr:cxnSp macro="">
      <xdr:nvCxnSpPr>
        <xdr:cNvPr id="45" name="直線コネクタ 44"/>
        <xdr:cNvCxnSpPr/>
      </xdr:nvCxnSpPr>
      <xdr:spPr>
        <a:xfrm flipV="1">
          <a:off x="5099050" y="2103120"/>
          <a:ext cx="0" cy="114173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18</xdr:row>
      <xdr:rowOff>134620</xdr:rowOff>
    </xdr:from>
    <xdr:ext cx="762000" cy="253365"/>
    <xdr:sp macro="" textlink="">
      <xdr:nvSpPr>
        <xdr:cNvPr id="46" name="人口1人当たり決算額の推移最小値テキスト130"/>
        <xdr:cNvSpPr txBox="1"/>
      </xdr:nvSpPr>
      <xdr:spPr>
        <a:xfrm>
          <a:off x="5168900" y="32169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53,454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18</xdr:row>
      <xdr:rowOff>162560</xdr:rowOff>
    </xdr:from>
    <xdr:to xmlns:xdr="http://schemas.openxmlformats.org/drawingml/2006/spreadsheetDrawing">
      <xdr:col>30</xdr:col>
      <xdr:colOff>25400</xdr:colOff>
      <xdr:row>18</xdr:row>
      <xdr:rowOff>162560</xdr:rowOff>
    </xdr:to>
    <xdr:cxnSp macro="">
      <xdr:nvCxnSpPr>
        <xdr:cNvPr id="47" name="直線コネクタ 46"/>
        <xdr:cNvCxnSpPr/>
      </xdr:nvCxnSpPr>
      <xdr:spPr>
        <a:xfrm>
          <a:off x="5010150" y="324485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124460</xdr:rowOff>
    </xdr:from>
    <xdr:ext cx="762000" cy="259080"/>
    <xdr:sp macro="" textlink="">
      <xdr:nvSpPr>
        <xdr:cNvPr id="48" name="人口1人当たり決算額の推移最大値テキスト130"/>
        <xdr:cNvSpPr txBox="1"/>
      </xdr:nvSpPr>
      <xdr:spPr>
        <a:xfrm>
          <a:off x="5168900" y="1846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114,161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38100</xdr:rowOff>
    </xdr:from>
    <xdr:to xmlns:xdr="http://schemas.openxmlformats.org/drawingml/2006/spreadsheetDrawing">
      <xdr:col>30</xdr:col>
      <xdr:colOff>25400</xdr:colOff>
      <xdr:row>12</xdr:row>
      <xdr:rowOff>38100</xdr:rowOff>
    </xdr:to>
    <xdr:cxnSp macro="">
      <xdr:nvCxnSpPr>
        <xdr:cNvPr id="49" name="直線コネクタ 48"/>
        <xdr:cNvCxnSpPr/>
      </xdr:nvCxnSpPr>
      <xdr:spPr>
        <a:xfrm>
          <a:off x="5010150" y="210312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17</xdr:row>
      <xdr:rowOff>43815</xdr:rowOff>
    </xdr:from>
    <xdr:to xmlns:xdr="http://schemas.openxmlformats.org/drawingml/2006/spreadsheetDrawing">
      <xdr:col>29</xdr:col>
      <xdr:colOff>127000</xdr:colOff>
      <xdr:row>17</xdr:row>
      <xdr:rowOff>53975</xdr:rowOff>
    </xdr:to>
    <xdr:cxnSp macro="">
      <xdr:nvCxnSpPr>
        <xdr:cNvPr id="50" name="直線コネクタ 49"/>
        <xdr:cNvCxnSpPr/>
      </xdr:nvCxnSpPr>
      <xdr:spPr>
        <a:xfrm flipV="1">
          <a:off x="4508500" y="2958465"/>
          <a:ext cx="590550" cy="101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8255</xdr:rowOff>
    </xdr:from>
    <xdr:ext cx="762000" cy="253365"/>
    <xdr:sp macro="" textlink="">
      <xdr:nvSpPr>
        <xdr:cNvPr id="51" name="人口1人当たり決算額の推移平均値テキスト130"/>
        <xdr:cNvSpPr txBox="1"/>
      </xdr:nvSpPr>
      <xdr:spPr>
        <a:xfrm>
          <a:off x="5168900" y="275526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68,896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160655</xdr:rowOff>
    </xdr:from>
    <xdr:to xmlns:xdr="http://schemas.openxmlformats.org/drawingml/2006/spreadsheetDrawing">
      <xdr:col>29</xdr:col>
      <xdr:colOff>171450</xdr:colOff>
      <xdr:row>17</xdr:row>
      <xdr:rowOff>92075</xdr:rowOff>
    </xdr:to>
    <xdr:sp macro="" textlink="">
      <xdr:nvSpPr>
        <xdr:cNvPr id="52" name="フローチャート: 判断 51"/>
        <xdr:cNvSpPr/>
      </xdr:nvSpPr>
      <xdr:spPr>
        <a:xfrm>
          <a:off x="5048250" y="2907665"/>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17</xdr:row>
      <xdr:rowOff>53975</xdr:rowOff>
    </xdr:from>
    <xdr:to xmlns:xdr="http://schemas.openxmlformats.org/drawingml/2006/spreadsheetDrawing">
      <xdr:col>26</xdr:col>
      <xdr:colOff>50800</xdr:colOff>
      <xdr:row>17</xdr:row>
      <xdr:rowOff>113030</xdr:rowOff>
    </xdr:to>
    <xdr:cxnSp macro="">
      <xdr:nvCxnSpPr>
        <xdr:cNvPr id="53" name="直線コネクタ 52"/>
        <xdr:cNvCxnSpPr/>
      </xdr:nvCxnSpPr>
      <xdr:spPr>
        <a:xfrm flipV="1">
          <a:off x="3886200" y="2968625"/>
          <a:ext cx="622300" cy="590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13335</xdr:rowOff>
    </xdr:from>
    <xdr:to xmlns:xdr="http://schemas.openxmlformats.org/drawingml/2006/spreadsheetDrawing">
      <xdr:col>26</xdr:col>
      <xdr:colOff>101600</xdr:colOff>
      <xdr:row>17</xdr:row>
      <xdr:rowOff>112395</xdr:rowOff>
    </xdr:to>
    <xdr:sp macro="" textlink="">
      <xdr:nvSpPr>
        <xdr:cNvPr id="54" name="フローチャート: 判断 53"/>
        <xdr:cNvSpPr/>
      </xdr:nvSpPr>
      <xdr:spPr>
        <a:xfrm>
          <a:off x="4457700" y="292798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97155</xdr:rowOff>
    </xdr:from>
    <xdr:ext cx="729615" cy="253365"/>
    <xdr:sp macro="" textlink="">
      <xdr:nvSpPr>
        <xdr:cNvPr id="55" name="テキスト ボックス 54"/>
        <xdr:cNvSpPr txBox="1"/>
      </xdr:nvSpPr>
      <xdr:spPr>
        <a:xfrm>
          <a:off x="4165600" y="3011805"/>
          <a:ext cx="7296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17</xdr:row>
      <xdr:rowOff>103505</xdr:rowOff>
    </xdr:from>
    <xdr:to xmlns:xdr="http://schemas.openxmlformats.org/drawingml/2006/spreadsheetDrawing">
      <xdr:col>22</xdr:col>
      <xdr:colOff>114300</xdr:colOff>
      <xdr:row>17</xdr:row>
      <xdr:rowOff>113030</xdr:rowOff>
    </xdr:to>
    <xdr:cxnSp macro="">
      <xdr:nvCxnSpPr>
        <xdr:cNvPr id="56" name="直線コネクタ 55"/>
        <xdr:cNvCxnSpPr/>
      </xdr:nvCxnSpPr>
      <xdr:spPr>
        <a:xfrm>
          <a:off x="3257550" y="3018155"/>
          <a:ext cx="628650" cy="95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51435</xdr:rowOff>
    </xdr:from>
    <xdr:to xmlns:xdr="http://schemas.openxmlformats.org/drawingml/2006/spreadsheetDrawing">
      <xdr:col>22</xdr:col>
      <xdr:colOff>165100</xdr:colOff>
      <xdr:row>17</xdr:row>
      <xdr:rowOff>151130</xdr:rowOff>
    </xdr:to>
    <xdr:sp macro="" textlink="">
      <xdr:nvSpPr>
        <xdr:cNvPr id="57" name="フローチャート: 判断 56"/>
        <xdr:cNvSpPr/>
      </xdr:nvSpPr>
      <xdr:spPr>
        <a:xfrm>
          <a:off x="3835400" y="296608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15</xdr:row>
      <xdr:rowOff>161290</xdr:rowOff>
    </xdr:from>
    <xdr:ext cx="762000" cy="246380"/>
    <xdr:sp macro="" textlink="">
      <xdr:nvSpPr>
        <xdr:cNvPr id="58" name="テキスト ボックス 57"/>
        <xdr:cNvSpPr txBox="1"/>
      </xdr:nvSpPr>
      <xdr:spPr>
        <a:xfrm>
          <a:off x="3543300" y="274066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65,721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17</xdr:row>
      <xdr:rowOff>103505</xdr:rowOff>
    </xdr:from>
    <xdr:to xmlns:xdr="http://schemas.openxmlformats.org/drawingml/2006/spreadsheetDrawing">
      <xdr:col>18</xdr:col>
      <xdr:colOff>171450</xdr:colOff>
      <xdr:row>17</xdr:row>
      <xdr:rowOff>116205</xdr:rowOff>
    </xdr:to>
    <xdr:cxnSp macro="">
      <xdr:nvCxnSpPr>
        <xdr:cNvPr id="59" name="直線コネクタ 58"/>
        <xdr:cNvCxnSpPr/>
      </xdr:nvCxnSpPr>
      <xdr:spPr>
        <a:xfrm flipV="1">
          <a:off x="2622550" y="3018155"/>
          <a:ext cx="635000" cy="127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54610</xdr:rowOff>
    </xdr:from>
    <xdr:to xmlns:xdr="http://schemas.openxmlformats.org/drawingml/2006/spreadsheetDrawing">
      <xdr:col>19</xdr:col>
      <xdr:colOff>38100</xdr:colOff>
      <xdr:row>17</xdr:row>
      <xdr:rowOff>153670</xdr:rowOff>
    </xdr:to>
    <xdr:sp macro="" textlink="">
      <xdr:nvSpPr>
        <xdr:cNvPr id="60" name="フローチャート: 判断 59"/>
        <xdr:cNvSpPr/>
      </xdr:nvSpPr>
      <xdr:spPr>
        <a:xfrm>
          <a:off x="3213100" y="2969260"/>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17</xdr:row>
      <xdr:rowOff>139065</xdr:rowOff>
    </xdr:from>
    <xdr:ext cx="762000" cy="253365"/>
    <xdr:sp macro="" textlink="">
      <xdr:nvSpPr>
        <xdr:cNvPr id="61" name="テキスト ボックス 60"/>
        <xdr:cNvSpPr txBox="1"/>
      </xdr:nvSpPr>
      <xdr:spPr>
        <a:xfrm>
          <a:off x="2914650" y="3053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65,561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41275</xdr:rowOff>
    </xdr:from>
    <xdr:to xmlns:xdr="http://schemas.openxmlformats.org/drawingml/2006/spreadsheetDrawing">
      <xdr:col>15</xdr:col>
      <xdr:colOff>101600</xdr:colOff>
      <xdr:row>17</xdr:row>
      <xdr:rowOff>140970</xdr:rowOff>
    </xdr:to>
    <xdr:sp macro="" textlink="">
      <xdr:nvSpPr>
        <xdr:cNvPr id="62" name="フローチャート: 判断 61"/>
        <xdr:cNvSpPr/>
      </xdr:nvSpPr>
      <xdr:spPr>
        <a:xfrm>
          <a:off x="2571750" y="295592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15</xdr:row>
      <xdr:rowOff>151130</xdr:rowOff>
    </xdr:from>
    <xdr:ext cx="755015" cy="253365"/>
    <xdr:sp macro="" textlink="">
      <xdr:nvSpPr>
        <xdr:cNvPr id="63" name="テキスト ボックス 62"/>
        <xdr:cNvSpPr txBox="1"/>
      </xdr:nvSpPr>
      <xdr:spPr>
        <a:xfrm>
          <a:off x="2279650" y="273050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66,260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137160</xdr:rowOff>
    </xdr:from>
    <xdr:ext cx="762000" cy="253365"/>
    <xdr:sp macro="" textlink="">
      <xdr:nvSpPr>
        <xdr:cNvPr id="64" name="テキスト ボックス 63"/>
        <xdr:cNvSpPr txBox="1"/>
      </xdr:nvSpPr>
      <xdr:spPr>
        <a:xfrm>
          <a:off x="49403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137160</xdr:rowOff>
    </xdr:from>
    <xdr:ext cx="762000" cy="253365"/>
    <xdr:sp macro="" textlink="">
      <xdr:nvSpPr>
        <xdr:cNvPr id="65" name="テキスト ボックス 64"/>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137160</xdr:rowOff>
    </xdr:from>
    <xdr:ext cx="762000" cy="253365"/>
    <xdr:sp macro="" textlink="">
      <xdr:nvSpPr>
        <xdr:cNvPr id="66" name="テキスト ボックス 65"/>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137160</xdr:rowOff>
    </xdr:from>
    <xdr:ext cx="762000" cy="253365"/>
    <xdr:sp macro="" textlink="">
      <xdr:nvSpPr>
        <xdr:cNvPr id="67" name="テキスト ボックス 66"/>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137160</xdr:rowOff>
    </xdr:from>
    <xdr:ext cx="762000" cy="253365"/>
    <xdr:sp macro="" textlink="">
      <xdr:nvSpPr>
        <xdr:cNvPr id="68" name="テキスト ボックス 67"/>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162560</xdr:rowOff>
    </xdr:from>
    <xdr:to xmlns:xdr="http://schemas.openxmlformats.org/drawingml/2006/spreadsheetDrawing">
      <xdr:col>29</xdr:col>
      <xdr:colOff>171450</xdr:colOff>
      <xdr:row>17</xdr:row>
      <xdr:rowOff>93980</xdr:rowOff>
    </xdr:to>
    <xdr:sp macro="" textlink="">
      <xdr:nvSpPr>
        <xdr:cNvPr id="69" name="楕円 68"/>
        <xdr:cNvSpPr/>
      </xdr:nvSpPr>
      <xdr:spPr>
        <a:xfrm>
          <a:off x="5048250" y="2909570"/>
          <a:ext cx="952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16</xdr:row>
      <xdr:rowOff>134620</xdr:rowOff>
    </xdr:from>
    <xdr:ext cx="762000" cy="253365"/>
    <xdr:sp macro="" textlink="">
      <xdr:nvSpPr>
        <xdr:cNvPr id="70" name="人口1人当たり決算額の推移該当値テキスト130"/>
        <xdr:cNvSpPr txBox="1"/>
      </xdr:nvSpPr>
      <xdr:spPr>
        <a:xfrm>
          <a:off x="5168900" y="28816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68,786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17</xdr:row>
      <xdr:rowOff>4445</xdr:rowOff>
    </xdr:from>
    <xdr:to xmlns:xdr="http://schemas.openxmlformats.org/drawingml/2006/spreadsheetDrawing">
      <xdr:col>26</xdr:col>
      <xdr:colOff>101600</xdr:colOff>
      <xdr:row>17</xdr:row>
      <xdr:rowOff>104140</xdr:rowOff>
    </xdr:to>
    <xdr:sp macro="" textlink="">
      <xdr:nvSpPr>
        <xdr:cNvPr id="71" name="楕円 70"/>
        <xdr:cNvSpPr/>
      </xdr:nvSpPr>
      <xdr:spPr>
        <a:xfrm>
          <a:off x="4457700" y="291909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15</xdr:row>
      <xdr:rowOff>113665</xdr:rowOff>
    </xdr:from>
    <xdr:ext cx="729615" cy="253365"/>
    <xdr:sp macro="" textlink="">
      <xdr:nvSpPr>
        <xdr:cNvPr id="72" name="テキスト ボックス 71"/>
        <xdr:cNvSpPr txBox="1"/>
      </xdr:nvSpPr>
      <xdr:spPr>
        <a:xfrm>
          <a:off x="4165600" y="2693035"/>
          <a:ext cx="7296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17</xdr:row>
      <xdr:rowOff>62865</xdr:rowOff>
    </xdr:from>
    <xdr:to xmlns:xdr="http://schemas.openxmlformats.org/drawingml/2006/spreadsheetDrawing">
      <xdr:col>22</xdr:col>
      <xdr:colOff>165100</xdr:colOff>
      <xdr:row>17</xdr:row>
      <xdr:rowOff>162560</xdr:rowOff>
    </xdr:to>
    <xdr:sp macro="" textlink="">
      <xdr:nvSpPr>
        <xdr:cNvPr id="73" name="楕円 72"/>
        <xdr:cNvSpPr/>
      </xdr:nvSpPr>
      <xdr:spPr>
        <a:xfrm>
          <a:off x="3835400" y="297751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147955</xdr:rowOff>
    </xdr:from>
    <xdr:ext cx="762000" cy="246380"/>
    <xdr:sp macro="" textlink="">
      <xdr:nvSpPr>
        <xdr:cNvPr id="74" name="テキスト ボックス 73"/>
        <xdr:cNvSpPr txBox="1"/>
      </xdr:nvSpPr>
      <xdr:spPr>
        <a:xfrm>
          <a:off x="3543300" y="3062605"/>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17</xdr:row>
      <xdr:rowOff>53340</xdr:rowOff>
    </xdr:from>
    <xdr:to xmlns:xdr="http://schemas.openxmlformats.org/drawingml/2006/spreadsheetDrawing">
      <xdr:col>19</xdr:col>
      <xdr:colOff>38100</xdr:colOff>
      <xdr:row>17</xdr:row>
      <xdr:rowOff>152400</xdr:rowOff>
    </xdr:to>
    <xdr:sp macro="" textlink="">
      <xdr:nvSpPr>
        <xdr:cNvPr id="75" name="楕円 74"/>
        <xdr:cNvSpPr/>
      </xdr:nvSpPr>
      <xdr:spPr>
        <a:xfrm>
          <a:off x="3213100" y="2967990"/>
          <a:ext cx="825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15</xdr:row>
      <xdr:rowOff>162560</xdr:rowOff>
    </xdr:from>
    <xdr:ext cx="762000" cy="246380"/>
    <xdr:sp macro="" textlink="">
      <xdr:nvSpPr>
        <xdr:cNvPr id="76" name="テキスト ボックス 75"/>
        <xdr:cNvSpPr txBox="1"/>
      </xdr:nvSpPr>
      <xdr:spPr>
        <a:xfrm>
          <a:off x="2914650" y="2741930"/>
          <a:ext cx="7620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65,642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66675</xdr:rowOff>
    </xdr:from>
    <xdr:to xmlns:xdr="http://schemas.openxmlformats.org/drawingml/2006/spreadsheetDrawing">
      <xdr:col>15</xdr:col>
      <xdr:colOff>101600</xdr:colOff>
      <xdr:row>17</xdr:row>
      <xdr:rowOff>165735</xdr:rowOff>
    </xdr:to>
    <xdr:sp macro="" textlink="">
      <xdr:nvSpPr>
        <xdr:cNvPr id="77" name="楕円 76"/>
        <xdr:cNvSpPr/>
      </xdr:nvSpPr>
      <xdr:spPr>
        <a:xfrm>
          <a:off x="2571750" y="298132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151130</xdr:rowOff>
    </xdr:from>
    <xdr:ext cx="755015" cy="253365"/>
    <xdr:sp macro="" textlink="">
      <xdr:nvSpPr>
        <xdr:cNvPr id="78" name="テキスト ボックス 77"/>
        <xdr:cNvSpPr txBox="1"/>
      </xdr:nvSpPr>
      <xdr:spPr>
        <a:xfrm>
          <a:off x="2279650" y="3065780"/>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64,942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93345</xdr:rowOff>
    </xdr:to>
    <xdr:sp macro="" textlink="">
      <xdr:nvSpPr>
        <xdr:cNvPr id="79" name="正方形/長方形 78"/>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18415</xdr:rowOff>
    </xdr:from>
    <xdr:to xmlns:xdr="http://schemas.openxmlformats.org/drawingml/2006/spreadsheetDrawing">
      <xdr:col>1</xdr:col>
      <xdr:colOff>171450</xdr:colOff>
      <xdr:row>30</xdr:row>
      <xdr:rowOff>18415</xdr:rowOff>
    </xdr:to>
    <xdr:cxnSp macro="">
      <xdr:nvCxnSpPr>
        <xdr:cNvPr id="84" name="直線コネクタ 83"/>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171450</xdr:colOff>
      <xdr:row>31</xdr:row>
      <xdr:rowOff>305435</xdr:rowOff>
    </xdr:to>
    <xdr:cxnSp macro="">
      <xdr:nvCxnSpPr>
        <xdr:cNvPr id="86" name="直線コネクタ 85"/>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171450</xdr:colOff>
      <xdr:row>33</xdr:row>
      <xdr:rowOff>172085</xdr:rowOff>
    </xdr:to>
    <xdr:cxnSp macro="">
      <xdr:nvCxnSpPr>
        <xdr:cNvPr id="88" name="直線コネクタ 87"/>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68580</xdr:rowOff>
    </xdr:to>
    <xdr:sp macro="" textlink="">
      <xdr:nvSpPr>
        <xdr:cNvPr id="89" name="楕円 88"/>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31115</xdr:rowOff>
    </xdr:from>
    <xdr:ext cx="404495" cy="272415"/>
    <xdr:sp macro="" textlink="">
      <xdr:nvSpPr>
        <xdr:cNvPr id="92" name="テキスト ボックス 91"/>
        <xdr:cNvSpPr txBox="1"/>
      </xdr:nvSpPr>
      <xdr:spPr>
        <a:xfrm>
          <a:off x="1524000" y="5166995"/>
          <a:ext cx="40449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12700</xdr:rowOff>
    </xdr:from>
    <xdr:to xmlns:xdr="http://schemas.openxmlformats.org/drawingml/2006/spreadsheetDrawing">
      <xdr:col>33</xdr:col>
      <xdr:colOff>114300</xdr:colOff>
      <xdr:row>38</xdr:row>
      <xdr:rowOff>12700</xdr:rowOff>
    </xdr:to>
    <xdr:cxnSp macro="">
      <xdr:nvCxnSpPr>
        <xdr:cNvPr id="94" name="直線コネクタ 93"/>
        <xdr:cNvCxnSpPr/>
      </xdr:nvCxnSpPr>
      <xdr:spPr>
        <a:xfrm>
          <a:off x="1949450" y="73736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213995</xdr:rowOff>
    </xdr:from>
    <xdr:ext cx="755015" cy="248920"/>
    <xdr:sp macro="" textlink="">
      <xdr:nvSpPr>
        <xdr:cNvPr id="95" name="テキスト ボックス 94"/>
        <xdr:cNvSpPr txBox="1"/>
      </xdr:nvSpPr>
      <xdr:spPr>
        <a:xfrm>
          <a:off x="1250950" y="7232015"/>
          <a:ext cx="75501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69850</xdr:rowOff>
    </xdr:from>
    <xdr:to xmlns:xdr="http://schemas.openxmlformats.org/drawingml/2006/spreadsheetDrawing">
      <xdr:col>33</xdr:col>
      <xdr:colOff>114300</xdr:colOff>
      <xdr:row>36</xdr:row>
      <xdr:rowOff>69850</xdr:rowOff>
    </xdr:to>
    <xdr:cxnSp macro="">
      <xdr:nvCxnSpPr>
        <xdr:cNvPr id="96" name="直線コネクタ 95"/>
        <xdr:cNvCxnSpPr/>
      </xdr:nvCxnSpPr>
      <xdr:spPr>
        <a:xfrm>
          <a:off x="1949450" y="69164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270510</xdr:rowOff>
    </xdr:from>
    <xdr:ext cx="755015" cy="255905"/>
    <xdr:sp macro="" textlink="">
      <xdr:nvSpPr>
        <xdr:cNvPr id="97" name="テキスト ボックス 96"/>
        <xdr:cNvSpPr txBox="1"/>
      </xdr:nvSpPr>
      <xdr:spPr>
        <a:xfrm>
          <a:off x="1250950" y="6774180"/>
          <a:ext cx="75501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298450</xdr:rowOff>
    </xdr:from>
    <xdr:to xmlns:xdr="http://schemas.openxmlformats.org/drawingml/2006/spreadsheetDrawing">
      <xdr:col>33</xdr:col>
      <xdr:colOff>114300</xdr:colOff>
      <xdr:row>34</xdr:row>
      <xdr:rowOff>298450</xdr:rowOff>
    </xdr:to>
    <xdr:cxnSp macro="">
      <xdr:nvCxnSpPr>
        <xdr:cNvPr id="98" name="直線コネクタ 97"/>
        <xdr:cNvCxnSpPr/>
      </xdr:nvCxnSpPr>
      <xdr:spPr>
        <a:xfrm>
          <a:off x="1949450" y="64592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156210</xdr:rowOff>
    </xdr:from>
    <xdr:ext cx="755015" cy="255270"/>
    <xdr:sp macro="" textlink="">
      <xdr:nvSpPr>
        <xdr:cNvPr id="99" name="テキスト ボックス 98"/>
        <xdr:cNvSpPr txBox="1"/>
      </xdr:nvSpPr>
      <xdr:spPr>
        <a:xfrm>
          <a:off x="1250950" y="6316980"/>
          <a:ext cx="75501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184150</xdr:rowOff>
    </xdr:from>
    <xdr:to xmlns:xdr="http://schemas.openxmlformats.org/drawingml/2006/spreadsheetDrawing">
      <xdr:col>33</xdr:col>
      <xdr:colOff>114300</xdr:colOff>
      <xdr:row>33</xdr:row>
      <xdr:rowOff>184150</xdr:rowOff>
    </xdr:to>
    <xdr:cxnSp macro="">
      <xdr:nvCxnSpPr>
        <xdr:cNvPr id="100" name="直線コネクタ 99"/>
        <xdr:cNvCxnSpPr/>
      </xdr:nvCxnSpPr>
      <xdr:spPr>
        <a:xfrm>
          <a:off x="1949450" y="60020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41910</xdr:rowOff>
    </xdr:from>
    <xdr:ext cx="755015" cy="255270"/>
    <xdr:sp macro="" textlink="">
      <xdr:nvSpPr>
        <xdr:cNvPr id="101" name="テキスト ボックス 100"/>
        <xdr:cNvSpPr txBox="1"/>
      </xdr:nvSpPr>
      <xdr:spPr>
        <a:xfrm>
          <a:off x="1250950" y="5859780"/>
          <a:ext cx="75501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2" name="直線コネクタ 101"/>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55015" cy="252095"/>
    <xdr:sp macro="" textlink="">
      <xdr:nvSpPr>
        <xdr:cNvPr id="103" name="テキスト ボックス 102"/>
        <xdr:cNvSpPr txBox="1"/>
      </xdr:nvSpPr>
      <xdr:spPr>
        <a:xfrm>
          <a:off x="1250950" y="5403215"/>
          <a:ext cx="75501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4" name="人口1人当たり決算額の推移グラフ枠445"/>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34</xdr:row>
      <xdr:rowOff>69850</xdr:rowOff>
    </xdr:from>
    <xdr:to xmlns:xdr="http://schemas.openxmlformats.org/drawingml/2006/spreadsheetDrawing">
      <xdr:col>29</xdr:col>
      <xdr:colOff>127000</xdr:colOff>
      <xdr:row>38</xdr:row>
      <xdr:rowOff>90805</xdr:rowOff>
    </xdr:to>
    <xdr:cxnSp macro="">
      <xdr:nvCxnSpPr>
        <xdr:cNvPr id="105" name="直線コネクタ 104"/>
        <xdr:cNvCxnSpPr/>
      </xdr:nvCxnSpPr>
      <xdr:spPr>
        <a:xfrm flipV="1">
          <a:off x="5099050" y="6230620"/>
          <a:ext cx="0" cy="122110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62865</xdr:rowOff>
    </xdr:from>
    <xdr:ext cx="762000" cy="256540"/>
    <xdr:sp macro="" textlink="">
      <xdr:nvSpPr>
        <xdr:cNvPr id="106" name="人口1人当たり決算額の推移最小値テキスト445"/>
        <xdr:cNvSpPr txBox="1"/>
      </xdr:nvSpPr>
      <xdr:spPr>
        <a:xfrm>
          <a:off x="5168900" y="742378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90805</xdr:rowOff>
    </xdr:from>
    <xdr:to xmlns:xdr="http://schemas.openxmlformats.org/drawingml/2006/spreadsheetDrawing">
      <xdr:col>30</xdr:col>
      <xdr:colOff>25400</xdr:colOff>
      <xdr:row>38</xdr:row>
      <xdr:rowOff>90805</xdr:rowOff>
    </xdr:to>
    <xdr:cxnSp macro="">
      <xdr:nvCxnSpPr>
        <xdr:cNvPr id="107" name="直線コネクタ 106"/>
        <xdr:cNvCxnSpPr/>
      </xdr:nvCxnSpPr>
      <xdr:spPr>
        <a:xfrm>
          <a:off x="5010150" y="745172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157480</xdr:rowOff>
    </xdr:from>
    <xdr:ext cx="762000" cy="254000"/>
    <xdr:sp macro="" textlink="">
      <xdr:nvSpPr>
        <xdr:cNvPr id="108" name="人口1人当たり決算額の推移最大値テキスト445"/>
        <xdr:cNvSpPr txBox="1"/>
      </xdr:nvSpPr>
      <xdr:spPr>
        <a:xfrm>
          <a:off x="5168900" y="597535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24,985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34</xdr:row>
      <xdr:rowOff>69850</xdr:rowOff>
    </xdr:from>
    <xdr:to xmlns:xdr="http://schemas.openxmlformats.org/drawingml/2006/spreadsheetDrawing">
      <xdr:col>30</xdr:col>
      <xdr:colOff>25400</xdr:colOff>
      <xdr:row>34</xdr:row>
      <xdr:rowOff>69850</xdr:rowOff>
    </xdr:to>
    <xdr:cxnSp macro="">
      <xdr:nvCxnSpPr>
        <xdr:cNvPr id="109" name="直線コネクタ 108"/>
        <xdr:cNvCxnSpPr/>
      </xdr:nvCxnSpPr>
      <xdr:spPr>
        <a:xfrm>
          <a:off x="5010150" y="623062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161290</xdr:rowOff>
    </xdr:from>
    <xdr:to xmlns:xdr="http://schemas.openxmlformats.org/drawingml/2006/spreadsheetDrawing">
      <xdr:col>29</xdr:col>
      <xdr:colOff>127000</xdr:colOff>
      <xdr:row>37</xdr:row>
      <xdr:rowOff>180340</xdr:rowOff>
    </xdr:to>
    <xdr:cxnSp macro="">
      <xdr:nvCxnSpPr>
        <xdr:cNvPr id="110" name="直線コネクタ 109"/>
        <xdr:cNvCxnSpPr/>
      </xdr:nvCxnSpPr>
      <xdr:spPr>
        <a:xfrm flipV="1">
          <a:off x="4508500" y="7179310"/>
          <a:ext cx="590550" cy="190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205740</xdr:rowOff>
    </xdr:from>
    <xdr:ext cx="762000" cy="259080"/>
    <xdr:sp macro="" textlink="">
      <xdr:nvSpPr>
        <xdr:cNvPr id="111" name="人口1人当たり決算額の推移平均値テキスト445"/>
        <xdr:cNvSpPr txBox="1"/>
      </xdr:nvSpPr>
      <xdr:spPr>
        <a:xfrm>
          <a:off x="5168900" y="67094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17780</xdr:rowOff>
    </xdr:from>
    <xdr:to xmlns:xdr="http://schemas.openxmlformats.org/drawingml/2006/spreadsheetDrawing">
      <xdr:col>29</xdr:col>
      <xdr:colOff>171450</xdr:colOff>
      <xdr:row>36</xdr:row>
      <xdr:rowOff>118745</xdr:rowOff>
    </xdr:to>
    <xdr:sp macro="" textlink="">
      <xdr:nvSpPr>
        <xdr:cNvPr id="112" name="フローチャート: 判断 111"/>
        <xdr:cNvSpPr/>
      </xdr:nvSpPr>
      <xdr:spPr>
        <a:xfrm>
          <a:off x="5048250" y="6864350"/>
          <a:ext cx="9525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154940</xdr:rowOff>
    </xdr:from>
    <xdr:to xmlns:xdr="http://schemas.openxmlformats.org/drawingml/2006/spreadsheetDrawing">
      <xdr:col>26</xdr:col>
      <xdr:colOff>50800</xdr:colOff>
      <xdr:row>37</xdr:row>
      <xdr:rowOff>180340</xdr:rowOff>
    </xdr:to>
    <xdr:cxnSp macro="">
      <xdr:nvCxnSpPr>
        <xdr:cNvPr id="113" name="直線コネクタ 112"/>
        <xdr:cNvCxnSpPr/>
      </xdr:nvCxnSpPr>
      <xdr:spPr>
        <a:xfrm>
          <a:off x="3886200" y="7172960"/>
          <a:ext cx="622300" cy="254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27940</xdr:rowOff>
    </xdr:from>
    <xdr:to xmlns:xdr="http://schemas.openxmlformats.org/drawingml/2006/spreadsheetDrawing">
      <xdr:col>26</xdr:col>
      <xdr:colOff>101600</xdr:colOff>
      <xdr:row>36</xdr:row>
      <xdr:rowOff>129540</xdr:rowOff>
    </xdr:to>
    <xdr:sp macro="" textlink="">
      <xdr:nvSpPr>
        <xdr:cNvPr id="114" name="フローチャート: 判断 113"/>
        <xdr:cNvSpPr/>
      </xdr:nvSpPr>
      <xdr:spPr>
        <a:xfrm>
          <a:off x="4457700" y="6874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139700</xdr:rowOff>
    </xdr:from>
    <xdr:ext cx="729615" cy="259080"/>
    <xdr:sp macro="" textlink="">
      <xdr:nvSpPr>
        <xdr:cNvPr id="115" name="テキスト ボックス 114"/>
        <xdr:cNvSpPr txBox="1"/>
      </xdr:nvSpPr>
      <xdr:spPr>
        <a:xfrm>
          <a:off x="4165600" y="6643370"/>
          <a:ext cx="7296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37</xdr:row>
      <xdr:rowOff>134620</xdr:rowOff>
    </xdr:from>
    <xdr:to xmlns:xdr="http://schemas.openxmlformats.org/drawingml/2006/spreadsheetDrawing">
      <xdr:col>22</xdr:col>
      <xdr:colOff>114300</xdr:colOff>
      <xdr:row>37</xdr:row>
      <xdr:rowOff>154940</xdr:rowOff>
    </xdr:to>
    <xdr:cxnSp macro="">
      <xdr:nvCxnSpPr>
        <xdr:cNvPr id="116" name="直線コネクタ 115"/>
        <xdr:cNvCxnSpPr/>
      </xdr:nvCxnSpPr>
      <xdr:spPr>
        <a:xfrm>
          <a:off x="3257550" y="7152640"/>
          <a:ext cx="628650"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64770</xdr:rowOff>
    </xdr:from>
    <xdr:to xmlns:xdr="http://schemas.openxmlformats.org/drawingml/2006/spreadsheetDrawing">
      <xdr:col>22</xdr:col>
      <xdr:colOff>165100</xdr:colOff>
      <xdr:row>36</xdr:row>
      <xdr:rowOff>166370</xdr:rowOff>
    </xdr:to>
    <xdr:sp macro="" textlink="">
      <xdr:nvSpPr>
        <xdr:cNvPr id="117" name="フローチャート: 判断 116"/>
        <xdr:cNvSpPr/>
      </xdr:nvSpPr>
      <xdr:spPr>
        <a:xfrm>
          <a:off x="3835400" y="6911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175895</xdr:rowOff>
    </xdr:from>
    <xdr:ext cx="762000" cy="259080"/>
    <xdr:sp macro="" textlink="">
      <xdr:nvSpPr>
        <xdr:cNvPr id="118" name="テキスト ボックス 117"/>
        <xdr:cNvSpPr txBox="1"/>
      </xdr:nvSpPr>
      <xdr:spPr>
        <a:xfrm>
          <a:off x="3543300" y="6679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90170</xdr:rowOff>
    </xdr:from>
    <xdr:to xmlns:xdr="http://schemas.openxmlformats.org/drawingml/2006/spreadsheetDrawing">
      <xdr:col>18</xdr:col>
      <xdr:colOff>171450</xdr:colOff>
      <xdr:row>37</xdr:row>
      <xdr:rowOff>134620</xdr:rowOff>
    </xdr:to>
    <xdr:cxnSp macro="">
      <xdr:nvCxnSpPr>
        <xdr:cNvPr id="119" name="直線コネクタ 118"/>
        <xdr:cNvCxnSpPr/>
      </xdr:nvCxnSpPr>
      <xdr:spPr>
        <a:xfrm>
          <a:off x="2622550" y="7108190"/>
          <a:ext cx="635000" cy="444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33020</xdr:rowOff>
    </xdr:from>
    <xdr:to xmlns:xdr="http://schemas.openxmlformats.org/drawingml/2006/spreadsheetDrawing">
      <xdr:col>19</xdr:col>
      <xdr:colOff>38100</xdr:colOff>
      <xdr:row>36</xdr:row>
      <xdr:rowOff>134620</xdr:rowOff>
    </xdr:to>
    <xdr:sp macro="" textlink="">
      <xdr:nvSpPr>
        <xdr:cNvPr id="120" name="フローチャート: 判断 119"/>
        <xdr:cNvSpPr/>
      </xdr:nvSpPr>
      <xdr:spPr>
        <a:xfrm>
          <a:off x="3213100" y="6879590"/>
          <a:ext cx="8255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35</xdr:row>
      <xdr:rowOff>145415</xdr:rowOff>
    </xdr:from>
    <xdr:ext cx="762000" cy="252095"/>
    <xdr:sp macro="" textlink="">
      <xdr:nvSpPr>
        <xdr:cNvPr id="121" name="テキスト ボックス 120"/>
        <xdr:cNvSpPr txBox="1"/>
      </xdr:nvSpPr>
      <xdr:spPr>
        <a:xfrm>
          <a:off x="2914650" y="6649085"/>
          <a:ext cx="7620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1905</xdr:rowOff>
    </xdr:from>
    <xdr:to xmlns:xdr="http://schemas.openxmlformats.org/drawingml/2006/spreadsheetDrawing">
      <xdr:col>15</xdr:col>
      <xdr:colOff>101600</xdr:colOff>
      <xdr:row>36</xdr:row>
      <xdr:rowOff>103505</xdr:rowOff>
    </xdr:to>
    <xdr:sp macro="" textlink="">
      <xdr:nvSpPr>
        <xdr:cNvPr id="122" name="フローチャート: 判断 121"/>
        <xdr:cNvSpPr/>
      </xdr:nvSpPr>
      <xdr:spPr>
        <a:xfrm>
          <a:off x="2571750" y="68484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114300</xdr:rowOff>
    </xdr:from>
    <xdr:ext cx="755015" cy="259080"/>
    <xdr:sp macro="" textlink="">
      <xdr:nvSpPr>
        <xdr:cNvPr id="123" name="テキスト ボックス 122"/>
        <xdr:cNvSpPr txBox="1"/>
      </xdr:nvSpPr>
      <xdr:spPr>
        <a:xfrm>
          <a:off x="2279650" y="661797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2000" cy="253365"/>
    <xdr:sp macro="" textlink="">
      <xdr:nvSpPr>
        <xdr:cNvPr id="124" name="テキスト ボックス 123"/>
        <xdr:cNvSpPr txBox="1"/>
      </xdr:nvSpPr>
      <xdr:spPr>
        <a:xfrm>
          <a:off x="49403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3365"/>
    <xdr:sp macro="" textlink="">
      <xdr:nvSpPr>
        <xdr:cNvPr id="125" name="テキスト ボックス 124"/>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3365"/>
    <xdr:sp macro="" textlink="">
      <xdr:nvSpPr>
        <xdr:cNvPr id="126" name="テキスト ボックス 125"/>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3365"/>
    <xdr:sp macro="" textlink="">
      <xdr:nvSpPr>
        <xdr:cNvPr id="127" name="テキスト ボックス 126"/>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3365"/>
    <xdr:sp macro="" textlink="">
      <xdr:nvSpPr>
        <xdr:cNvPr id="128" name="テキスト ボックス 127"/>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110490</xdr:rowOff>
    </xdr:from>
    <xdr:to xmlns:xdr="http://schemas.openxmlformats.org/drawingml/2006/spreadsheetDrawing">
      <xdr:col>29</xdr:col>
      <xdr:colOff>171450</xdr:colOff>
      <xdr:row>37</xdr:row>
      <xdr:rowOff>212725</xdr:rowOff>
    </xdr:to>
    <xdr:sp macro="" textlink="">
      <xdr:nvSpPr>
        <xdr:cNvPr id="129" name="楕円 128"/>
        <xdr:cNvSpPr/>
      </xdr:nvSpPr>
      <xdr:spPr>
        <a:xfrm>
          <a:off x="5048250" y="7128510"/>
          <a:ext cx="952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81915</xdr:rowOff>
    </xdr:from>
    <xdr:ext cx="762000" cy="259715"/>
    <xdr:sp macro="" textlink="">
      <xdr:nvSpPr>
        <xdr:cNvPr id="130" name="人口1人当たり決算額の推移該当値テキスト445"/>
        <xdr:cNvSpPr txBox="1"/>
      </xdr:nvSpPr>
      <xdr:spPr>
        <a:xfrm>
          <a:off x="5168900" y="709993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128905</xdr:rowOff>
    </xdr:from>
    <xdr:to xmlns:xdr="http://schemas.openxmlformats.org/drawingml/2006/spreadsheetDrawing">
      <xdr:col>26</xdr:col>
      <xdr:colOff>101600</xdr:colOff>
      <xdr:row>37</xdr:row>
      <xdr:rowOff>231140</xdr:rowOff>
    </xdr:to>
    <xdr:sp macro="" textlink="">
      <xdr:nvSpPr>
        <xdr:cNvPr id="131" name="楕円 130"/>
        <xdr:cNvSpPr/>
      </xdr:nvSpPr>
      <xdr:spPr>
        <a:xfrm>
          <a:off x="4457700" y="714692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216535</xdr:rowOff>
    </xdr:from>
    <xdr:ext cx="729615" cy="248920"/>
    <xdr:sp macro="" textlink="">
      <xdr:nvSpPr>
        <xdr:cNvPr id="132" name="テキスト ボックス 131"/>
        <xdr:cNvSpPr txBox="1"/>
      </xdr:nvSpPr>
      <xdr:spPr>
        <a:xfrm>
          <a:off x="4165600" y="7234555"/>
          <a:ext cx="72961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3,831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103505</xdr:rowOff>
    </xdr:from>
    <xdr:to xmlns:xdr="http://schemas.openxmlformats.org/drawingml/2006/spreadsheetDrawing">
      <xdr:col>22</xdr:col>
      <xdr:colOff>165100</xdr:colOff>
      <xdr:row>37</xdr:row>
      <xdr:rowOff>205740</xdr:rowOff>
    </xdr:to>
    <xdr:sp macro="" textlink="">
      <xdr:nvSpPr>
        <xdr:cNvPr id="133" name="楕円 132"/>
        <xdr:cNvSpPr/>
      </xdr:nvSpPr>
      <xdr:spPr>
        <a:xfrm>
          <a:off x="3835400" y="712152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191135</xdr:rowOff>
    </xdr:from>
    <xdr:ext cx="762000" cy="254635"/>
    <xdr:sp macro="" textlink="">
      <xdr:nvSpPr>
        <xdr:cNvPr id="134" name="テキスト ボックス 133"/>
        <xdr:cNvSpPr txBox="1"/>
      </xdr:nvSpPr>
      <xdr:spPr>
        <a:xfrm>
          <a:off x="3543300" y="72091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83185</xdr:rowOff>
    </xdr:from>
    <xdr:to xmlns:xdr="http://schemas.openxmlformats.org/drawingml/2006/spreadsheetDrawing">
      <xdr:col>19</xdr:col>
      <xdr:colOff>38100</xdr:colOff>
      <xdr:row>37</xdr:row>
      <xdr:rowOff>184150</xdr:rowOff>
    </xdr:to>
    <xdr:sp macro="" textlink="">
      <xdr:nvSpPr>
        <xdr:cNvPr id="135" name="楕円 134"/>
        <xdr:cNvSpPr/>
      </xdr:nvSpPr>
      <xdr:spPr>
        <a:xfrm>
          <a:off x="3213100" y="7101205"/>
          <a:ext cx="8255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37</xdr:row>
      <xdr:rowOff>169545</xdr:rowOff>
    </xdr:from>
    <xdr:ext cx="762000" cy="250190"/>
    <xdr:sp macro="" textlink="">
      <xdr:nvSpPr>
        <xdr:cNvPr id="136" name="テキスト ボックス 135"/>
        <xdr:cNvSpPr txBox="1"/>
      </xdr:nvSpPr>
      <xdr:spPr>
        <a:xfrm>
          <a:off x="2914650" y="718756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38735</xdr:rowOff>
    </xdr:from>
    <xdr:to xmlns:xdr="http://schemas.openxmlformats.org/drawingml/2006/spreadsheetDrawing">
      <xdr:col>15</xdr:col>
      <xdr:colOff>101600</xdr:colOff>
      <xdr:row>37</xdr:row>
      <xdr:rowOff>139700</xdr:rowOff>
    </xdr:to>
    <xdr:sp macro="" textlink="">
      <xdr:nvSpPr>
        <xdr:cNvPr id="137" name="楕円 136"/>
        <xdr:cNvSpPr/>
      </xdr:nvSpPr>
      <xdr:spPr>
        <a:xfrm>
          <a:off x="2571750" y="70567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125095</xdr:rowOff>
    </xdr:from>
    <xdr:ext cx="755015" cy="250825"/>
    <xdr:sp macro="" textlink="">
      <xdr:nvSpPr>
        <xdr:cNvPr id="138" name="テキスト ボックス 137"/>
        <xdr:cNvSpPr txBox="1"/>
      </xdr:nvSpPr>
      <xdr:spPr>
        <a:xfrm>
          <a:off x="2279650" y="7143115"/>
          <a:ext cx="7550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5,823</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静岡県富士宮市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2</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131,223
128,863
389.08
63,633,886
61,493,585
1,879,222
26,925,304
33,272,558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2.2
7.7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H28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6380"/>
    <xdr:sp macro="" textlink="">
      <xdr:nvSpPr>
        <xdr:cNvPr id="30" name="テキスト ボックス 29"/>
        <xdr:cNvSpPr txBox="1"/>
      </xdr:nvSpPr>
      <xdr:spPr>
        <a:xfrm>
          <a:off x="641350" y="3108325"/>
          <a:ext cx="60464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79,003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80,205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2900" cy="220345"/>
    <xdr:sp macro="" textlink="">
      <xdr:nvSpPr>
        <xdr:cNvPr id="40" name="テキスト ボックス 39"/>
        <xdr:cNvSpPr txBox="1"/>
      </xdr:nvSpPr>
      <xdr:spPr>
        <a:xfrm>
          <a:off x="66675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109220</xdr:rowOff>
    </xdr:from>
    <xdr:ext cx="531495" cy="246380"/>
    <xdr:sp macro="" textlink="">
      <xdr:nvSpPr>
        <xdr:cNvPr id="42" name="テキスト ボックス 41"/>
        <xdr:cNvSpPr txBox="1"/>
      </xdr:nvSpPr>
      <xdr:spPr>
        <a:xfrm>
          <a:off x="211455" y="68186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96520</xdr:rowOff>
    </xdr:from>
    <xdr:to xmlns:xdr="http://schemas.openxmlformats.org/drawingml/2006/spreadsheetDrawing">
      <xdr:col>28</xdr:col>
      <xdr:colOff>114300</xdr:colOff>
      <xdr:row>39</xdr:row>
      <xdr:rowOff>96520</xdr:rowOff>
    </xdr:to>
    <xdr:cxnSp macro="">
      <xdr:nvCxnSpPr>
        <xdr:cNvPr id="43" name="直線コネクタ 42"/>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125730</xdr:rowOff>
    </xdr:from>
    <xdr:ext cx="531495" cy="246380"/>
    <xdr:sp macro="" textlink="">
      <xdr:nvSpPr>
        <xdr:cNvPr id="44" name="テキスト ボックス 43"/>
        <xdr:cNvSpPr txBox="1"/>
      </xdr:nvSpPr>
      <xdr:spPr>
        <a:xfrm>
          <a:off x="211455" y="649986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112395</xdr:rowOff>
    </xdr:from>
    <xdr:to xmlns:xdr="http://schemas.openxmlformats.org/drawingml/2006/spreadsheetDrawing">
      <xdr:col>28</xdr:col>
      <xdr:colOff>114300</xdr:colOff>
      <xdr:row>37</xdr:row>
      <xdr:rowOff>112395</xdr:rowOff>
    </xdr:to>
    <xdr:cxnSp macro="">
      <xdr:nvCxnSpPr>
        <xdr:cNvPr id="45" name="直線コネクタ 44"/>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140970</xdr:rowOff>
    </xdr:from>
    <xdr:ext cx="531495" cy="246380"/>
    <xdr:sp macro="" textlink="">
      <xdr:nvSpPr>
        <xdr:cNvPr id="46" name="テキスト ボックス 45"/>
        <xdr:cNvSpPr txBox="1"/>
      </xdr:nvSpPr>
      <xdr:spPr>
        <a:xfrm>
          <a:off x="211455" y="61798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128905</xdr:rowOff>
    </xdr:from>
    <xdr:to xmlns:xdr="http://schemas.openxmlformats.org/drawingml/2006/spreadsheetDrawing">
      <xdr:col>28</xdr:col>
      <xdr:colOff>114300</xdr:colOff>
      <xdr:row>35</xdr:row>
      <xdr:rowOff>128905</xdr:rowOff>
    </xdr:to>
    <xdr:cxnSp macro="">
      <xdr:nvCxnSpPr>
        <xdr:cNvPr id="47" name="直線コネクタ 46"/>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156845</xdr:rowOff>
    </xdr:from>
    <xdr:ext cx="531495" cy="253365"/>
    <xdr:sp macro="" textlink="">
      <xdr:nvSpPr>
        <xdr:cNvPr id="48" name="テキスト ボックス 47"/>
        <xdr:cNvSpPr txBox="1"/>
      </xdr:nvSpPr>
      <xdr:spPr>
        <a:xfrm>
          <a:off x="211455" y="58604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144780</xdr:rowOff>
    </xdr:from>
    <xdr:to xmlns:xdr="http://schemas.openxmlformats.org/drawingml/2006/spreadsheetDrawing">
      <xdr:col>28</xdr:col>
      <xdr:colOff>114300</xdr:colOff>
      <xdr:row>33</xdr:row>
      <xdr:rowOff>144780</xdr:rowOff>
    </xdr:to>
    <xdr:cxnSp macro="">
      <xdr:nvCxnSpPr>
        <xdr:cNvPr id="49" name="直線コネクタ 48"/>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5715</xdr:rowOff>
    </xdr:from>
    <xdr:ext cx="531495" cy="253365"/>
    <xdr:sp macro="" textlink="">
      <xdr:nvSpPr>
        <xdr:cNvPr id="50" name="テキスト ボックス 49"/>
        <xdr:cNvSpPr txBox="1"/>
      </xdr:nvSpPr>
      <xdr:spPr>
        <a:xfrm>
          <a:off x="211455" y="55416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161290</xdr:rowOff>
    </xdr:from>
    <xdr:to xmlns:xdr="http://schemas.openxmlformats.org/drawingml/2006/spreadsheetDrawing">
      <xdr:col>28</xdr:col>
      <xdr:colOff>114300</xdr:colOff>
      <xdr:row>31</xdr:row>
      <xdr:rowOff>161290</xdr:rowOff>
    </xdr:to>
    <xdr:cxnSp macro="">
      <xdr:nvCxnSpPr>
        <xdr:cNvPr id="51" name="直線コネクタ 50"/>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21590</xdr:rowOff>
    </xdr:from>
    <xdr:ext cx="531495" cy="252730"/>
    <xdr:sp macro="" textlink="">
      <xdr:nvSpPr>
        <xdr:cNvPr id="52" name="テキスト ボックス 51"/>
        <xdr:cNvSpPr txBox="1"/>
      </xdr:nvSpPr>
      <xdr:spPr>
        <a:xfrm>
          <a:off x="211455" y="5222240"/>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37465</xdr:rowOff>
    </xdr:from>
    <xdr:ext cx="531495" cy="253365"/>
    <xdr:sp macro="" textlink="">
      <xdr:nvSpPr>
        <xdr:cNvPr id="54" name="テキスト ボックス 53"/>
        <xdr:cNvSpPr txBox="1"/>
      </xdr:nvSpPr>
      <xdr:spPr>
        <a:xfrm>
          <a:off x="211455" y="49028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5" name="直線コネクタ 54"/>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53340</xdr:rowOff>
    </xdr:from>
    <xdr:ext cx="595630" cy="246380"/>
    <xdr:sp macro="" textlink="">
      <xdr:nvSpPr>
        <xdr:cNvPr id="56" name="テキスト ボックス 55"/>
        <xdr:cNvSpPr txBox="1"/>
      </xdr:nvSpPr>
      <xdr:spPr>
        <a:xfrm>
          <a:off x="166370" y="45834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7" name="人件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74930</xdr:rowOff>
    </xdr:from>
    <xdr:to xmlns:xdr="http://schemas.openxmlformats.org/drawingml/2006/spreadsheetDrawing">
      <xdr:col>24</xdr:col>
      <xdr:colOff>62865</xdr:colOff>
      <xdr:row>38</xdr:row>
      <xdr:rowOff>24765</xdr:rowOff>
    </xdr:to>
    <xdr:cxnSp macro="">
      <xdr:nvCxnSpPr>
        <xdr:cNvPr id="58" name="直線コネクタ 57"/>
        <xdr:cNvCxnSpPr/>
      </xdr:nvCxnSpPr>
      <xdr:spPr>
        <a:xfrm flipV="1">
          <a:off x="4176395" y="5107940"/>
          <a:ext cx="1270" cy="12909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28575</xdr:rowOff>
    </xdr:from>
    <xdr:ext cx="534670" cy="246380"/>
    <xdr:sp macro="" textlink="">
      <xdr:nvSpPr>
        <xdr:cNvPr id="59" name="人件費最小値テキスト"/>
        <xdr:cNvSpPr txBox="1"/>
      </xdr:nvSpPr>
      <xdr:spPr>
        <a:xfrm>
          <a:off x="4229100" y="640270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47,494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24765</xdr:rowOff>
    </xdr:from>
    <xdr:to xmlns:xdr="http://schemas.openxmlformats.org/drawingml/2006/spreadsheetDrawing">
      <xdr:col>24</xdr:col>
      <xdr:colOff>152400</xdr:colOff>
      <xdr:row>38</xdr:row>
      <xdr:rowOff>24765</xdr:rowOff>
    </xdr:to>
    <xdr:cxnSp macro="">
      <xdr:nvCxnSpPr>
        <xdr:cNvPr id="60" name="直線コネクタ 59"/>
        <xdr:cNvCxnSpPr/>
      </xdr:nvCxnSpPr>
      <xdr:spPr>
        <a:xfrm>
          <a:off x="4108450" y="6398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22860</xdr:rowOff>
    </xdr:from>
    <xdr:ext cx="534670" cy="253365"/>
    <xdr:sp macro="" textlink="">
      <xdr:nvSpPr>
        <xdr:cNvPr id="61" name="人件費最大値テキスト"/>
        <xdr:cNvSpPr txBox="1"/>
      </xdr:nvSpPr>
      <xdr:spPr>
        <a:xfrm>
          <a:off x="4229100" y="48882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87,917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74930</xdr:rowOff>
    </xdr:from>
    <xdr:to xmlns:xdr="http://schemas.openxmlformats.org/drawingml/2006/spreadsheetDrawing">
      <xdr:col>24</xdr:col>
      <xdr:colOff>152400</xdr:colOff>
      <xdr:row>30</xdr:row>
      <xdr:rowOff>74930</xdr:rowOff>
    </xdr:to>
    <xdr:cxnSp macro="">
      <xdr:nvCxnSpPr>
        <xdr:cNvPr id="62" name="直線コネクタ 61"/>
        <xdr:cNvCxnSpPr/>
      </xdr:nvCxnSpPr>
      <xdr:spPr>
        <a:xfrm>
          <a:off x="4108450" y="5107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34</xdr:row>
      <xdr:rowOff>165100</xdr:rowOff>
    </xdr:from>
    <xdr:to xmlns:xdr="http://schemas.openxmlformats.org/drawingml/2006/spreadsheetDrawing">
      <xdr:col>24</xdr:col>
      <xdr:colOff>63500</xdr:colOff>
      <xdr:row>35</xdr:row>
      <xdr:rowOff>162560</xdr:rowOff>
    </xdr:to>
    <xdr:cxnSp macro="">
      <xdr:nvCxnSpPr>
        <xdr:cNvPr id="63" name="直線コネクタ 62"/>
        <xdr:cNvCxnSpPr/>
      </xdr:nvCxnSpPr>
      <xdr:spPr>
        <a:xfrm flipV="1">
          <a:off x="3429000" y="5868670"/>
          <a:ext cx="749300" cy="165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118110</xdr:rowOff>
    </xdr:from>
    <xdr:ext cx="534670" cy="253365"/>
    <xdr:sp macro="" textlink="">
      <xdr:nvSpPr>
        <xdr:cNvPr id="64" name="人件費平均値テキスト"/>
        <xdr:cNvSpPr txBox="1"/>
      </xdr:nvSpPr>
      <xdr:spPr>
        <a:xfrm>
          <a:off x="4229100" y="582168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63,345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140335</xdr:rowOff>
    </xdr:from>
    <xdr:to xmlns:xdr="http://schemas.openxmlformats.org/drawingml/2006/spreadsheetDrawing">
      <xdr:col>24</xdr:col>
      <xdr:colOff>114300</xdr:colOff>
      <xdr:row>35</xdr:row>
      <xdr:rowOff>71755</xdr:rowOff>
    </xdr:to>
    <xdr:sp macro="" textlink="">
      <xdr:nvSpPr>
        <xdr:cNvPr id="65" name="フローチャート: 判断 64"/>
        <xdr:cNvSpPr/>
      </xdr:nvSpPr>
      <xdr:spPr>
        <a:xfrm>
          <a:off x="4127500" y="5843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35</xdr:row>
      <xdr:rowOff>162560</xdr:rowOff>
    </xdr:from>
    <xdr:to xmlns:xdr="http://schemas.openxmlformats.org/drawingml/2006/spreadsheetDrawing">
      <xdr:col>19</xdr:col>
      <xdr:colOff>171450</xdr:colOff>
      <xdr:row>35</xdr:row>
      <xdr:rowOff>165735</xdr:rowOff>
    </xdr:to>
    <xdr:cxnSp macro="">
      <xdr:nvCxnSpPr>
        <xdr:cNvPr id="66" name="直線コネクタ 65"/>
        <xdr:cNvCxnSpPr/>
      </xdr:nvCxnSpPr>
      <xdr:spPr>
        <a:xfrm flipV="1">
          <a:off x="2622550" y="6033770"/>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17145</xdr:rowOff>
    </xdr:from>
    <xdr:to xmlns:xdr="http://schemas.openxmlformats.org/drawingml/2006/spreadsheetDrawing">
      <xdr:col>20</xdr:col>
      <xdr:colOff>38100</xdr:colOff>
      <xdr:row>36</xdr:row>
      <xdr:rowOff>116840</xdr:rowOff>
    </xdr:to>
    <xdr:sp macro="" textlink="">
      <xdr:nvSpPr>
        <xdr:cNvPr id="67" name="フローチャート: 判断 66"/>
        <xdr:cNvSpPr/>
      </xdr:nvSpPr>
      <xdr:spPr>
        <a:xfrm>
          <a:off x="3384550" y="60559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36</xdr:row>
      <xdr:rowOff>107950</xdr:rowOff>
    </xdr:from>
    <xdr:ext cx="527685" cy="246380"/>
    <xdr:sp macro="" textlink="">
      <xdr:nvSpPr>
        <xdr:cNvPr id="68" name="テキスト ボックス 67"/>
        <xdr:cNvSpPr txBox="1"/>
      </xdr:nvSpPr>
      <xdr:spPr>
        <a:xfrm>
          <a:off x="3187065" y="614680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137160</xdr:rowOff>
    </xdr:from>
    <xdr:to xmlns:xdr="http://schemas.openxmlformats.org/drawingml/2006/spreadsheetDrawing">
      <xdr:col>15</xdr:col>
      <xdr:colOff>50800</xdr:colOff>
      <xdr:row>35</xdr:row>
      <xdr:rowOff>165735</xdr:rowOff>
    </xdr:to>
    <xdr:cxnSp macro="">
      <xdr:nvCxnSpPr>
        <xdr:cNvPr id="69" name="直線コネクタ 68"/>
        <xdr:cNvCxnSpPr/>
      </xdr:nvCxnSpPr>
      <xdr:spPr>
        <a:xfrm>
          <a:off x="1828800" y="6008370"/>
          <a:ext cx="7937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38100</xdr:rowOff>
    </xdr:from>
    <xdr:to xmlns:xdr="http://schemas.openxmlformats.org/drawingml/2006/spreadsheetDrawing">
      <xdr:col>15</xdr:col>
      <xdr:colOff>101600</xdr:colOff>
      <xdr:row>36</xdr:row>
      <xdr:rowOff>137160</xdr:rowOff>
    </xdr:to>
    <xdr:sp macro="" textlink="">
      <xdr:nvSpPr>
        <xdr:cNvPr id="70" name="フローチャート: 判断 69"/>
        <xdr:cNvSpPr/>
      </xdr:nvSpPr>
      <xdr:spPr>
        <a:xfrm>
          <a:off x="2571750" y="60769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36</xdr:row>
      <xdr:rowOff>128905</xdr:rowOff>
    </xdr:from>
    <xdr:ext cx="527685" cy="253365"/>
    <xdr:sp macro="" textlink="">
      <xdr:nvSpPr>
        <xdr:cNvPr id="71" name="テキスト ボックス 70"/>
        <xdr:cNvSpPr txBox="1"/>
      </xdr:nvSpPr>
      <xdr:spPr>
        <a:xfrm>
          <a:off x="2393315" y="616775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35</xdr:row>
      <xdr:rowOff>137160</xdr:rowOff>
    </xdr:from>
    <xdr:to xmlns:xdr="http://schemas.openxmlformats.org/drawingml/2006/spreadsheetDrawing">
      <xdr:col>10</xdr:col>
      <xdr:colOff>114300</xdr:colOff>
      <xdr:row>36</xdr:row>
      <xdr:rowOff>60960</xdr:rowOff>
    </xdr:to>
    <xdr:cxnSp macro="">
      <xdr:nvCxnSpPr>
        <xdr:cNvPr id="72" name="直線コネクタ 71"/>
        <xdr:cNvCxnSpPr/>
      </xdr:nvCxnSpPr>
      <xdr:spPr>
        <a:xfrm flipV="1">
          <a:off x="1028700" y="6008370"/>
          <a:ext cx="8001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34925</xdr:rowOff>
    </xdr:from>
    <xdr:to xmlns:xdr="http://schemas.openxmlformats.org/drawingml/2006/spreadsheetDrawing">
      <xdr:col>10</xdr:col>
      <xdr:colOff>165100</xdr:colOff>
      <xdr:row>36</xdr:row>
      <xdr:rowOff>133985</xdr:rowOff>
    </xdr:to>
    <xdr:sp macro="" textlink="">
      <xdr:nvSpPr>
        <xdr:cNvPr id="73" name="フローチャート: 判断 72"/>
        <xdr:cNvSpPr/>
      </xdr:nvSpPr>
      <xdr:spPr>
        <a:xfrm>
          <a:off x="1778000" y="60737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36</xdr:row>
      <xdr:rowOff>125730</xdr:rowOff>
    </xdr:from>
    <xdr:ext cx="534670" cy="246380"/>
    <xdr:sp macro="" textlink="">
      <xdr:nvSpPr>
        <xdr:cNvPr id="74" name="テキスト ボックス 73"/>
        <xdr:cNvSpPr txBox="1"/>
      </xdr:nvSpPr>
      <xdr:spPr>
        <a:xfrm>
          <a:off x="1580515" y="616458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48260</xdr:rowOff>
    </xdr:from>
    <xdr:to xmlns:xdr="http://schemas.openxmlformats.org/drawingml/2006/spreadsheetDrawing">
      <xdr:col>6</xdr:col>
      <xdr:colOff>38100</xdr:colOff>
      <xdr:row>36</xdr:row>
      <xdr:rowOff>147320</xdr:rowOff>
    </xdr:to>
    <xdr:sp macro="" textlink="">
      <xdr:nvSpPr>
        <xdr:cNvPr id="75" name="フローチャート: 判断 74"/>
        <xdr:cNvSpPr/>
      </xdr:nvSpPr>
      <xdr:spPr>
        <a:xfrm>
          <a:off x="984250" y="60871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36</xdr:row>
      <xdr:rowOff>138430</xdr:rowOff>
    </xdr:from>
    <xdr:ext cx="527685" cy="253365"/>
    <xdr:sp macro="" textlink="">
      <xdr:nvSpPr>
        <xdr:cNvPr id="76" name="テキスト ボックス 75"/>
        <xdr:cNvSpPr txBox="1"/>
      </xdr:nvSpPr>
      <xdr:spPr>
        <a:xfrm>
          <a:off x="786765" y="617728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55,721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7" name="テキスト ボックス 76"/>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78" name="テキスト ボックス 77"/>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5015" cy="253365"/>
    <xdr:sp macro="" textlink="">
      <xdr:nvSpPr>
        <xdr:cNvPr id="79" name="テキスト ボックス 78"/>
        <xdr:cNvSpPr txBox="1"/>
      </xdr:nvSpPr>
      <xdr:spPr>
        <a:xfrm>
          <a:off x="24511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80" name="テキスト ボックス 79"/>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81" name="テキスト ボックス 80"/>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115570</xdr:rowOff>
    </xdr:from>
    <xdr:to xmlns:xdr="http://schemas.openxmlformats.org/drawingml/2006/spreadsheetDrawing">
      <xdr:col>24</xdr:col>
      <xdr:colOff>114300</xdr:colOff>
      <xdr:row>35</xdr:row>
      <xdr:rowOff>47625</xdr:rowOff>
    </xdr:to>
    <xdr:sp macro="" textlink="">
      <xdr:nvSpPr>
        <xdr:cNvPr id="82" name="楕円 81"/>
        <xdr:cNvSpPr/>
      </xdr:nvSpPr>
      <xdr:spPr>
        <a:xfrm>
          <a:off x="4127500" y="58191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137795</xdr:rowOff>
    </xdr:from>
    <xdr:ext cx="534670" cy="253365"/>
    <xdr:sp macro="" textlink="">
      <xdr:nvSpPr>
        <xdr:cNvPr id="83" name="人件費該当値テキスト"/>
        <xdr:cNvSpPr txBox="1"/>
      </xdr:nvSpPr>
      <xdr:spPr>
        <a:xfrm>
          <a:off x="4229100" y="567372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64,115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35</xdr:row>
      <xdr:rowOff>113030</xdr:rowOff>
    </xdr:from>
    <xdr:to xmlns:xdr="http://schemas.openxmlformats.org/drawingml/2006/spreadsheetDrawing">
      <xdr:col>20</xdr:col>
      <xdr:colOff>38100</xdr:colOff>
      <xdr:row>36</xdr:row>
      <xdr:rowOff>44450</xdr:rowOff>
    </xdr:to>
    <xdr:sp macro="" textlink="">
      <xdr:nvSpPr>
        <xdr:cNvPr id="84" name="楕円 83"/>
        <xdr:cNvSpPr/>
      </xdr:nvSpPr>
      <xdr:spPr>
        <a:xfrm>
          <a:off x="3384550" y="59842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34</xdr:row>
      <xdr:rowOff>60960</xdr:rowOff>
    </xdr:from>
    <xdr:ext cx="527685" cy="253365"/>
    <xdr:sp macro="" textlink="">
      <xdr:nvSpPr>
        <xdr:cNvPr id="85" name="テキスト ボックス 84"/>
        <xdr:cNvSpPr txBox="1"/>
      </xdr:nvSpPr>
      <xdr:spPr>
        <a:xfrm>
          <a:off x="3187065" y="576453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116205</xdr:rowOff>
    </xdr:from>
    <xdr:to xmlns:xdr="http://schemas.openxmlformats.org/drawingml/2006/spreadsheetDrawing">
      <xdr:col>15</xdr:col>
      <xdr:colOff>101600</xdr:colOff>
      <xdr:row>36</xdr:row>
      <xdr:rowOff>48260</xdr:rowOff>
    </xdr:to>
    <xdr:sp macro="" textlink="">
      <xdr:nvSpPr>
        <xdr:cNvPr id="86" name="楕円 85"/>
        <xdr:cNvSpPr/>
      </xdr:nvSpPr>
      <xdr:spPr>
        <a:xfrm>
          <a:off x="2571750" y="59874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34</xdr:row>
      <xdr:rowOff>63500</xdr:rowOff>
    </xdr:from>
    <xdr:ext cx="527685" cy="253365"/>
    <xdr:sp macro="" textlink="">
      <xdr:nvSpPr>
        <xdr:cNvPr id="87" name="テキスト ボックス 86"/>
        <xdr:cNvSpPr txBox="1"/>
      </xdr:nvSpPr>
      <xdr:spPr>
        <a:xfrm>
          <a:off x="2393315" y="576707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58,829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87630</xdr:rowOff>
    </xdr:from>
    <xdr:to xmlns:xdr="http://schemas.openxmlformats.org/drawingml/2006/spreadsheetDrawing">
      <xdr:col>10</xdr:col>
      <xdr:colOff>165100</xdr:colOff>
      <xdr:row>36</xdr:row>
      <xdr:rowOff>19050</xdr:rowOff>
    </xdr:to>
    <xdr:sp macro="" textlink="">
      <xdr:nvSpPr>
        <xdr:cNvPr id="88" name="楕円 87"/>
        <xdr:cNvSpPr/>
      </xdr:nvSpPr>
      <xdr:spPr>
        <a:xfrm>
          <a:off x="1778000" y="59588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35560</xdr:rowOff>
    </xdr:from>
    <xdr:ext cx="534670" cy="246380"/>
    <xdr:sp macro="" textlink="">
      <xdr:nvSpPr>
        <xdr:cNvPr id="89" name="テキスト ボックス 88"/>
        <xdr:cNvSpPr txBox="1"/>
      </xdr:nvSpPr>
      <xdr:spPr>
        <a:xfrm>
          <a:off x="1580515" y="573913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59,736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11430</xdr:rowOff>
    </xdr:from>
    <xdr:to xmlns:xdr="http://schemas.openxmlformats.org/drawingml/2006/spreadsheetDrawing">
      <xdr:col>6</xdr:col>
      <xdr:colOff>38100</xdr:colOff>
      <xdr:row>36</xdr:row>
      <xdr:rowOff>110490</xdr:rowOff>
    </xdr:to>
    <xdr:sp macro="" textlink="">
      <xdr:nvSpPr>
        <xdr:cNvPr id="90" name="楕円 89"/>
        <xdr:cNvSpPr/>
      </xdr:nvSpPr>
      <xdr:spPr>
        <a:xfrm>
          <a:off x="984250" y="60502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34</xdr:row>
      <xdr:rowOff>127000</xdr:rowOff>
    </xdr:from>
    <xdr:ext cx="527685" cy="246380"/>
    <xdr:sp macro="" textlink="">
      <xdr:nvSpPr>
        <xdr:cNvPr id="91" name="テキスト ボックス 90"/>
        <xdr:cNvSpPr txBox="1"/>
      </xdr:nvSpPr>
      <xdr:spPr>
        <a:xfrm>
          <a:off x="786765" y="583057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56,879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2" name="正方形/長方形 91"/>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3" name="正方形/長方形 92"/>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5" name="正方形/長方形 94"/>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7" name="正方形/長方形 96"/>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59,044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9" name="正方形/長方形 98"/>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2900" cy="220345"/>
    <xdr:sp macro="" textlink="">
      <xdr:nvSpPr>
        <xdr:cNvPr id="100" name="テキスト ボックス 99"/>
        <xdr:cNvSpPr txBox="1"/>
      </xdr:nvSpPr>
      <xdr:spPr>
        <a:xfrm>
          <a:off x="66675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101" name="直線コネクタ 100"/>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109220</xdr:rowOff>
    </xdr:from>
    <xdr:ext cx="531495" cy="246380"/>
    <xdr:sp macro="" textlink="">
      <xdr:nvSpPr>
        <xdr:cNvPr id="102" name="テキスト ボックス 101"/>
        <xdr:cNvSpPr txBox="1"/>
      </xdr:nvSpPr>
      <xdr:spPr>
        <a:xfrm>
          <a:off x="211455" y="101714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96520</xdr:rowOff>
    </xdr:from>
    <xdr:to xmlns:xdr="http://schemas.openxmlformats.org/drawingml/2006/spreadsheetDrawing">
      <xdr:col>28</xdr:col>
      <xdr:colOff>114300</xdr:colOff>
      <xdr:row>59</xdr:row>
      <xdr:rowOff>96520</xdr:rowOff>
    </xdr:to>
    <xdr:cxnSp macro="">
      <xdr:nvCxnSpPr>
        <xdr:cNvPr id="103" name="直線コネクタ 102"/>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125730</xdr:rowOff>
    </xdr:from>
    <xdr:ext cx="531495" cy="246380"/>
    <xdr:sp macro="" textlink="">
      <xdr:nvSpPr>
        <xdr:cNvPr id="104" name="テキスト ボックス 103"/>
        <xdr:cNvSpPr txBox="1"/>
      </xdr:nvSpPr>
      <xdr:spPr>
        <a:xfrm>
          <a:off x="211455" y="985266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112395</xdr:rowOff>
    </xdr:from>
    <xdr:to xmlns:xdr="http://schemas.openxmlformats.org/drawingml/2006/spreadsheetDrawing">
      <xdr:col>28</xdr:col>
      <xdr:colOff>114300</xdr:colOff>
      <xdr:row>57</xdr:row>
      <xdr:rowOff>112395</xdr:rowOff>
    </xdr:to>
    <xdr:cxnSp macro="">
      <xdr:nvCxnSpPr>
        <xdr:cNvPr id="105" name="直線コネクタ 104"/>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140970</xdr:rowOff>
    </xdr:from>
    <xdr:ext cx="531495" cy="246380"/>
    <xdr:sp macro="" textlink="">
      <xdr:nvSpPr>
        <xdr:cNvPr id="106" name="テキスト ボックス 105"/>
        <xdr:cNvSpPr txBox="1"/>
      </xdr:nvSpPr>
      <xdr:spPr>
        <a:xfrm>
          <a:off x="211455" y="95326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128905</xdr:rowOff>
    </xdr:from>
    <xdr:to xmlns:xdr="http://schemas.openxmlformats.org/drawingml/2006/spreadsheetDrawing">
      <xdr:col>28</xdr:col>
      <xdr:colOff>114300</xdr:colOff>
      <xdr:row>55</xdr:row>
      <xdr:rowOff>128905</xdr:rowOff>
    </xdr:to>
    <xdr:cxnSp macro="">
      <xdr:nvCxnSpPr>
        <xdr:cNvPr id="107" name="直線コネクタ 106"/>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54</xdr:row>
      <xdr:rowOff>156845</xdr:rowOff>
    </xdr:from>
    <xdr:ext cx="531495" cy="253365"/>
    <xdr:sp macro="" textlink="">
      <xdr:nvSpPr>
        <xdr:cNvPr id="108" name="テキスト ボックス 107"/>
        <xdr:cNvSpPr txBox="1"/>
      </xdr:nvSpPr>
      <xdr:spPr>
        <a:xfrm>
          <a:off x="211455" y="92132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144780</xdr:rowOff>
    </xdr:from>
    <xdr:to xmlns:xdr="http://schemas.openxmlformats.org/drawingml/2006/spreadsheetDrawing">
      <xdr:col>28</xdr:col>
      <xdr:colOff>114300</xdr:colOff>
      <xdr:row>53</xdr:row>
      <xdr:rowOff>144780</xdr:rowOff>
    </xdr:to>
    <xdr:cxnSp macro="">
      <xdr:nvCxnSpPr>
        <xdr:cNvPr id="109" name="直線コネクタ 108"/>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53</xdr:row>
      <xdr:rowOff>5715</xdr:rowOff>
    </xdr:from>
    <xdr:ext cx="531495" cy="253365"/>
    <xdr:sp macro="" textlink="">
      <xdr:nvSpPr>
        <xdr:cNvPr id="110" name="テキスト ボックス 109"/>
        <xdr:cNvSpPr txBox="1"/>
      </xdr:nvSpPr>
      <xdr:spPr>
        <a:xfrm>
          <a:off x="211455" y="88944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161290</xdr:rowOff>
    </xdr:from>
    <xdr:to xmlns:xdr="http://schemas.openxmlformats.org/drawingml/2006/spreadsheetDrawing">
      <xdr:col>28</xdr:col>
      <xdr:colOff>114300</xdr:colOff>
      <xdr:row>51</xdr:row>
      <xdr:rowOff>161290</xdr:rowOff>
    </xdr:to>
    <xdr:cxnSp macro="">
      <xdr:nvCxnSpPr>
        <xdr:cNvPr id="111" name="直線コネクタ 110"/>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51</xdr:row>
      <xdr:rowOff>21590</xdr:rowOff>
    </xdr:from>
    <xdr:ext cx="531495" cy="252730"/>
    <xdr:sp macro="" textlink="">
      <xdr:nvSpPr>
        <xdr:cNvPr id="112" name="テキスト ボックス 111"/>
        <xdr:cNvSpPr txBox="1"/>
      </xdr:nvSpPr>
      <xdr:spPr>
        <a:xfrm>
          <a:off x="211455" y="8575040"/>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8255</xdr:rowOff>
    </xdr:from>
    <xdr:to xmlns:xdr="http://schemas.openxmlformats.org/drawingml/2006/spreadsheetDrawing">
      <xdr:col>28</xdr:col>
      <xdr:colOff>114300</xdr:colOff>
      <xdr:row>50</xdr:row>
      <xdr:rowOff>8255</xdr:rowOff>
    </xdr:to>
    <xdr:cxnSp macro="">
      <xdr:nvCxnSpPr>
        <xdr:cNvPr id="113" name="直線コネクタ 112"/>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49</xdr:row>
      <xdr:rowOff>37465</xdr:rowOff>
    </xdr:from>
    <xdr:ext cx="531495" cy="253365"/>
    <xdr:sp macro="" textlink="">
      <xdr:nvSpPr>
        <xdr:cNvPr id="114" name="テキスト ボックス 113"/>
        <xdr:cNvSpPr txBox="1"/>
      </xdr:nvSpPr>
      <xdr:spPr>
        <a:xfrm>
          <a:off x="211455" y="82556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5" name="直線コネクタ 114"/>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6380"/>
    <xdr:sp macro="" textlink="">
      <xdr:nvSpPr>
        <xdr:cNvPr id="116" name="テキスト ボックス 115"/>
        <xdr:cNvSpPr txBox="1"/>
      </xdr:nvSpPr>
      <xdr:spPr>
        <a:xfrm>
          <a:off x="166370" y="79362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7" name="物件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135890</xdr:rowOff>
    </xdr:from>
    <xdr:to xmlns:xdr="http://schemas.openxmlformats.org/drawingml/2006/spreadsheetDrawing">
      <xdr:col>24</xdr:col>
      <xdr:colOff>62865</xdr:colOff>
      <xdr:row>58</xdr:row>
      <xdr:rowOff>95250</xdr:rowOff>
    </xdr:to>
    <xdr:cxnSp macro="">
      <xdr:nvCxnSpPr>
        <xdr:cNvPr id="118" name="直線コネクタ 117"/>
        <xdr:cNvCxnSpPr/>
      </xdr:nvCxnSpPr>
      <xdr:spPr>
        <a:xfrm flipV="1">
          <a:off x="4176395" y="8521700"/>
          <a:ext cx="1270" cy="1300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99060</xdr:rowOff>
    </xdr:from>
    <xdr:ext cx="534670" cy="253365"/>
    <xdr:sp macro="" textlink="">
      <xdr:nvSpPr>
        <xdr:cNvPr id="119" name="物件費最小値テキスト"/>
        <xdr:cNvSpPr txBox="1"/>
      </xdr:nvSpPr>
      <xdr:spPr>
        <a:xfrm>
          <a:off x="4229100" y="98259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45,287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95250</xdr:rowOff>
    </xdr:from>
    <xdr:to xmlns:xdr="http://schemas.openxmlformats.org/drawingml/2006/spreadsheetDrawing">
      <xdr:col>24</xdr:col>
      <xdr:colOff>152400</xdr:colOff>
      <xdr:row>58</xdr:row>
      <xdr:rowOff>95250</xdr:rowOff>
    </xdr:to>
    <xdr:cxnSp macro="">
      <xdr:nvCxnSpPr>
        <xdr:cNvPr id="120" name="直線コネクタ 119"/>
        <xdr:cNvCxnSpPr/>
      </xdr:nvCxnSpPr>
      <xdr:spPr>
        <a:xfrm>
          <a:off x="4108450" y="98221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84455</xdr:rowOff>
    </xdr:from>
    <xdr:ext cx="534670" cy="246380"/>
    <xdr:sp macro="" textlink="">
      <xdr:nvSpPr>
        <xdr:cNvPr id="121" name="物件費最大値テキスト"/>
        <xdr:cNvSpPr txBox="1"/>
      </xdr:nvSpPr>
      <xdr:spPr>
        <a:xfrm>
          <a:off x="4229100" y="830262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86,023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135890</xdr:rowOff>
    </xdr:from>
    <xdr:to xmlns:xdr="http://schemas.openxmlformats.org/drawingml/2006/spreadsheetDrawing">
      <xdr:col>24</xdr:col>
      <xdr:colOff>152400</xdr:colOff>
      <xdr:row>50</xdr:row>
      <xdr:rowOff>135890</xdr:rowOff>
    </xdr:to>
    <xdr:cxnSp macro="">
      <xdr:nvCxnSpPr>
        <xdr:cNvPr id="122" name="直線コネクタ 121"/>
        <xdr:cNvCxnSpPr/>
      </xdr:nvCxnSpPr>
      <xdr:spPr>
        <a:xfrm>
          <a:off x="4108450" y="85217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56</xdr:row>
      <xdr:rowOff>109855</xdr:rowOff>
    </xdr:from>
    <xdr:to xmlns:xdr="http://schemas.openxmlformats.org/drawingml/2006/spreadsheetDrawing">
      <xdr:col>24</xdr:col>
      <xdr:colOff>63500</xdr:colOff>
      <xdr:row>57</xdr:row>
      <xdr:rowOff>52070</xdr:rowOff>
    </xdr:to>
    <xdr:cxnSp macro="">
      <xdr:nvCxnSpPr>
        <xdr:cNvPr id="123" name="直線コネクタ 122"/>
        <xdr:cNvCxnSpPr/>
      </xdr:nvCxnSpPr>
      <xdr:spPr>
        <a:xfrm flipV="1">
          <a:off x="3429000" y="9501505"/>
          <a:ext cx="7493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130810</xdr:rowOff>
    </xdr:from>
    <xdr:ext cx="534670" cy="253365"/>
    <xdr:sp macro="" textlink="">
      <xdr:nvSpPr>
        <xdr:cNvPr id="124" name="物件費平均値テキスト"/>
        <xdr:cNvSpPr txBox="1"/>
      </xdr:nvSpPr>
      <xdr:spPr>
        <a:xfrm>
          <a:off x="4229100" y="918718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59,072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108585</xdr:rowOff>
    </xdr:from>
    <xdr:to xmlns:xdr="http://schemas.openxmlformats.org/drawingml/2006/spreadsheetDrawing">
      <xdr:col>24</xdr:col>
      <xdr:colOff>114300</xdr:colOff>
      <xdr:row>56</xdr:row>
      <xdr:rowOff>40005</xdr:rowOff>
    </xdr:to>
    <xdr:sp macro="" textlink="">
      <xdr:nvSpPr>
        <xdr:cNvPr id="125" name="フローチャート: 判断 124"/>
        <xdr:cNvSpPr/>
      </xdr:nvSpPr>
      <xdr:spPr>
        <a:xfrm>
          <a:off x="4127500" y="93325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52070</xdr:rowOff>
    </xdr:from>
    <xdr:to xmlns:xdr="http://schemas.openxmlformats.org/drawingml/2006/spreadsheetDrawing">
      <xdr:col>19</xdr:col>
      <xdr:colOff>171450</xdr:colOff>
      <xdr:row>57</xdr:row>
      <xdr:rowOff>157480</xdr:rowOff>
    </xdr:to>
    <xdr:cxnSp macro="">
      <xdr:nvCxnSpPr>
        <xdr:cNvPr id="126" name="直線コネクタ 125"/>
        <xdr:cNvCxnSpPr/>
      </xdr:nvCxnSpPr>
      <xdr:spPr>
        <a:xfrm flipV="1">
          <a:off x="2622550" y="9611360"/>
          <a:ext cx="80645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55</xdr:row>
      <xdr:rowOff>109220</xdr:rowOff>
    </xdr:from>
    <xdr:to xmlns:xdr="http://schemas.openxmlformats.org/drawingml/2006/spreadsheetDrawing">
      <xdr:col>20</xdr:col>
      <xdr:colOff>38100</xdr:colOff>
      <xdr:row>56</xdr:row>
      <xdr:rowOff>40640</xdr:rowOff>
    </xdr:to>
    <xdr:sp macro="" textlink="">
      <xdr:nvSpPr>
        <xdr:cNvPr id="127" name="フローチャート: 判断 126"/>
        <xdr:cNvSpPr/>
      </xdr:nvSpPr>
      <xdr:spPr>
        <a:xfrm>
          <a:off x="3384550" y="93332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54</xdr:row>
      <xdr:rowOff>57150</xdr:rowOff>
    </xdr:from>
    <xdr:ext cx="527685" cy="253365"/>
    <xdr:sp macro="" textlink="">
      <xdr:nvSpPr>
        <xdr:cNvPr id="128" name="テキスト ボックス 127"/>
        <xdr:cNvSpPr txBox="1"/>
      </xdr:nvSpPr>
      <xdr:spPr>
        <a:xfrm>
          <a:off x="3187065" y="911352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157480</xdr:rowOff>
    </xdr:from>
    <xdr:to xmlns:xdr="http://schemas.openxmlformats.org/drawingml/2006/spreadsheetDrawing">
      <xdr:col>15</xdr:col>
      <xdr:colOff>50800</xdr:colOff>
      <xdr:row>58</xdr:row>
      <xdr:rowOff>19685</xdr:rowOff>
    </xdr:to>
    <xdr:cxnSp macro="">
      <xdr:nvCxnSpPr>
        <xdr:cNvPr id="129" name="直線コネクタ 128"/>
        <xdr:cNvCxnSpPr/>
      </xdr:nvCxnSpPr>
      <xdr:spPr>
        <a:xfrm flipV="1">
          <a:off x="1828800" y="9716770"/>
          <a:ext cx="79375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35560</xdr:rowOff>
    </xdr:from>
    <xdr:to xmlns:xdr="http://schemas.openxmlformats.org/drawingml/2006/spreadsheetDrawing">
      <xdr:col>15</xdr:col>
      <xdr:colOff>101600</xdr:colOff>
      <xdr:row>56</xdr:row>
      <xdr:rowOff>134620</xdr:rowOff>
    </xdr:to>
    <xdr:sp macro="" textlink="">
      <xdr:nvSpPr>
        <xdr:cNvPr id="130" name="フローチャート: 判断 129"/>
        <xdr:cNvSpPr/>
      </xdr:nvSpPr>
      <xdr:spPr>
        <a:xfrm>
          <a:off x="2571750" y="94272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54</xdr:row>
      <xdr:rowOff>151130</xdr:rowOff>
    </xdr:from>
    <xdr:ext cx="527685" cy="253365"/>
    <xdr:sp macro="" textlink="">
      <xdr:nvSpPr>
        <xdr:cNvPr id="131" name="テキスト ボックス 130"/>
        <xdr:cNvSpPr txBox="1"/>
      </xdr:nvSpPr>
      <xdr:spPr>
        <a:xfrm>
          <a:off x="2393315" y="920750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58</xdr:row>
      <xdr:rowOff>19685</xdr:rowOff>
    </xdr:from>
    <xdr:to xmlns:xdr="http://schemas.openxmlformats.org/drawingml/2006/spreadsheetDrawing">
      <xdr:col>10</xdr:col>
      <xdr:colOff>114300</xdr:colOff>
      <xdr:row>58</xdr:row>
      <xdr:rowOff>19685</xdr:rowOff>
    </xdr:to>
    <xdr:cxnSp macro="">
      <xdr:nvCxnSpPr>
        <xdr:cNvPr id="132" name="直線コネクタ 131"/>
        <xdr:cNvCxnSpPr/>
      </xdr:nvCxnSpPr>
      <xdr:spPr>
        <a:xfrm flipV="1">
          <a:off x="1028700" y="974661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61595</xdr:rowOff>
    </xdr:from>
    <xdr:to xmlns:xdr="http://schemas.openxmlformats.org/drawingml/2006/spreadsheetDrawing">
      <xdr:col>10</xdr:col>
      <xdr:colOff>165100</xdr:colOff>
      <xdr:row>56</xdr:row>
      <xdr:rowOff>161925</xdr:rowOff>
    </xdr:to>
    <xdr:sp macro="" textlink="">
      <xdr:nvSpPr>
        <xdr:cNvPr id="133" name="フローチャート: 判断 132"/>
        <xdr:cNvSpPr/>
      </xdr:nvSpPr>
      <xdr:spPr>
        <a:xfrm>
          <a:off x="1778000" y="945324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10160</xdr:rowOff>
    </xdr:from>
    <xdr:ext cx="534670" cy="246380"/>
    <xdr:sp macro="" textlink="">
      <xdr:nvSpPr>
        <xdr:cNvPr id="134" name="テキスト ボックス 133"/>
        <xdr:cNvSpPr txBox="1"/>
      </xdr:nvSpPr>
      <xdr:spPr>
        <a:xfrm>
          <a:off x="1580515" y="923417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55,271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51435</xdr:rowOff>
    </xdr:from>
    <xdr:to xmlns:xdr="http://schemas.openxmlformats.org/drawingml/2006/spreadsheetDrawing">
      <xdr:col>6</xdr:col>
      <xdr:colOff>38100</xdr:colOff>
      <xdr:row>56</xdr:row>
      <xdr:rowOff>151130</xdr:rowOff>
    </xdr:to>
    <xdr:sp macro="" textlink="">
      <xdr:nvSpPr>
        <xdr:cNvPr id="135" name="フローチャート: 判断 134"/>
        <xdr:cNvSpPr/>
      </xdr:nvSpPr>
      <xdr:spPr>
        <a:xfrm>
          <a:off x="984250" y="94430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54</xdr:row>
      <xdr:rowOff>167005</xdr:rowOff>
    </xdr:from>
    <xdr:ext cx="527685" cy="252730"/>
    <xdr:sp macro="" textlink="">
      <xdr:nvSpPr>
        <xdr:cNvPr id="136" name="テキスト ボックス 135"/>
        <xdr:cNvSpPr txBox="1"/>
      </xdr:nvSpPr>
      <xdr:spPr>
        <a:xfrm>
          <a:off x="786765" y="9223375"/>
          <a:ext cx="5276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7" name="テキスト ボックス 136"/>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8" name="テキスト ボックス 137"/>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5015" cy="253365"/>
    <xdr:sp macro="" textlink="">
      <xdr:nvSpPr>
        <xdr:cNvPr id="139" name="テキスト ボックス 138"/>
        <xdr:cNvSpPr txBox="1"/>
      </xdr:nvSpPr>
      <xdr:spPr>
        <a:xfrm>
          <a:off x="24511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40" name="テキスト ボックス 139"/>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41" name="テキスト ボックス 140"/>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60325</xdr:rowOff>
    </xdr:from>
    <xdr:to xmlns:xdr="http://schemas.openxmlformats.org/drawingml/2006/spreadsheetDrawing">
      <xdr:col>24</xdr:col>
      <xdr:colOff>114300</xdr:colOff>
      <xdr:row>56</xdr:row>
      <xdr:rowOff>160020</xdr:rowOff>
    </xdr:to>
    <xdr:sp macro="" textlink="">
      <xdr:nvSpPr>
        <xdr:cNvPr id="142" name="楕円 141"/>
        <xdr:cNvSpPr/>
      </xdr:nvSpPr>
      <xdr:spPr>
        <a:xfrm>
          <a:off x="4127500" y="9451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39370</xdr:rowOff>
    </xdr:from>
    <xdr:ext cx="534670" cy="253365"/>
    <xdr:sp macro="" textlink="">
      <xdr:nvSpPr>
        <xdr:cNvPr id="143" name="物件費該当値テキスト"/>
        <xdr:cNvSpPr txBox="1"/>
      </xdr:nvSpPr>
      <xdr:spPr>
        <a:xfrm>
          <a:off x="4229100" y="94310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55,327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2540</xdr:rowOff>
    </xdr:from>
    <xdr:to xmlns:xdr="http://schemas.openxmlformats.org/drawingml/2006/spreadsheetDrawing">
      <xdr:col>20</xdr:col>
      <xdr:colOff>38100</xdr:colOff>
      <xdr:row>57</xdr:row>
      <xdr:rowOff>101600</xdr:rowOff>
    </xdr:to>
    <xdr:sp macro="" textlink="">
      <xdr:nvSpPr>
        <xdr:cNvPr id="144" name="楕円 143"/>
        <xdr:cNvSpPr/>
      </xdr:nvSpPr>
      <xdr:spPr>
        <a:xfrm>
          <a:off x="3384550" y="95618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93345</xdr:rowOff>
    </xdr:from>
    <xdr:ext cx="527685" cy="253365"/>
    <xdr:sp macro="" textlink="">
      <xdr:nvSpPr>
        <xdr:cNvPr id="145" name="テキスト ボックス 144"/>
        <xdr:cNvSpPr txBox="1"/>
      </xdr:nvSpPr>
      <xdr:spPr>
        <a:xfrm>
          <a:off x="3187065" y="965263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51,886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107950</xdr:rowOff>
    </xdr:from>
    <xdr:to xmlns:xdr="http://schemas.openxmlformats.org/drawingml/2006/spreadsheetDrawing">
      <xdr:col>15</xdr:col>
      <xdr:colOff>101600</xdr:colOff>
      <xdr:row>58</xdr:row>
      <xdr:rowOff>39370</xdr:rowOff>
    </xdr:to>
    <xdr:sp macro="" textlink="">
      <xdr:nvSpPr>
        <xdr:cNvPr id="146" name="楕円 145"/>
        <xdr:cNvSpPr/>
      </xdr:nvSpPr>
      <xdr:spPr>
        <a:xfrm>
          <a:off x="2571750" y="96672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31115</xdr:rowOff>
    </xdr:from>
    <xdr:ext cx="527685" cy="246380"/>
    <xdr:sp macro="" textlink="">
      <xdr:nvSpPr>
        <xdr:cNvPr id="147" name="テキスト ボックス 146"/>
        <xdr:cNvSpPr txBox="1"/>
      </xdr:nvSpPr>
      <xdr:spPr>
        <a:xfrm>
          <a:off x="2393315" y="975804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48,593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137795</xdr:rowOff>
    </xdr:from>
    <xdr:to xmlns:xdr="http://schemas.openxmlformats.org/drawingml/2006/spreadsheetDrawing">
      <xdr:col>10</xdr:col>
      <xdr:colOff>165100</xdr:colOff>
      <xdr:row>58</xdr:row>
      <xdr:rowOff>69850</xdr:rowOff>
    </xdr:to>
    <xdr:sp macro="" textlink="">
      <xdr:nvSpPr>
        <xdr:cNvPr id="148" name="楕円 147"/>
        <xdr:cNvSpPr/>
      </xdr:nvSpPr>
      <xdr:spPr>
        <a:xfrm>
          <a:off x="1778000" y="96970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60960</xdr:rowOff>
    </xdr:from>
    <xdr:ext cx="534670" cy="253365"/>
    <xdr:sp macro="" textlink="">
      <xdr:nvSpPr>
        <xdr:cNvPr id="149" name="テキスト ボックス 148"/>
        <xdr:cNvSpPr txBox="1"/>
      </xdr:nvSpPr>
      <xdr:spPr>
        <a:xfrm>
          <a:off x="1580515" y="97878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47,661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137795</xdr:rowOff>
    </xdr:from>
    <xdr:to xmlns:xdr="http://schemas.openxmlformats.org/drawingml/2006/spreadsheetDrawing">
      <xdr:col>6</xdr:col>
      <xdr:colOff>38100</xdr:colOff>
      <xdr:row>58</xdr:row>
      <xdr:rowOff>69850</xdr:rowOff>
    </xdr:to>
    <xdr:sp macro="" textlink="">
      <xdr:nvSpPr>
        <xdr:cNvPr id="150" name="楕円 149"/>
        <xdr:cNvSpPr/>
      </xdr:nvSpPr>
      <xdr:spPr>
        <a:xfrm>
          <a:off x="984250" y="969708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60960</xdr:rowOff>
    </xdr:from>
    <xdr:ext cx="527685" cy="253365"/>
    <xdr:sp macro="" textlink="">
      <xdr:nvSpPr>
        <xdr:cNvPr id="151" name="テキスト ボックス 150"/>
        <xdr:cNvSpPr txBox="1"/>
      </xdr:nvSpPr>
      <xdr:spPr>
        <a:xfrm>
          <a:off x="786765" y="978789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47,655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52" name="正方形/長方形 151"/>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53" name="正方形/長方形 152"/>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54" name="正方形/長方形 153"/>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5" name="正方形/長方形 154"/>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6" name="正方形/長方形 155"/>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7" name="正方形/長方形 156"/>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8" name="正方形/長方形 157"/>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9" name="正方形/長方形 158"/>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2900" cy="220345"/>
    <xdr:sp macro="" textlink="">
      <xdr:nvSpPr>
        <xdr:cNvPr id="160" name="テキスト ボックス 159"/>
        <xdr:cNvSpPr txBox="1"/>
      </xdr:nvSpPr>
      <xdr:spPr>
        <a:xfrm>
          <a:off x="666750" y="112414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61" name="直線コネクタ 160"/>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96520</xdr:rowOff>
    </xdr:from>
    <xdr:to xmlns:xdr="http://schemas.openxmlformats.org/drawingml/2006/spreadsheetDrawing">
      <xdr:col>28</xdr:col>
      <xdr:colOff>114300</xdr:colOff>
      <xdr:row>79</xdr:row>
      <xdr:rowOff>96520</xdr:rowOff>
    </xdr:to>
    <xdr:cxnSp macro="">
      <xdr:nvCxnSpPr>
        <xdr:cNvPr id="162" name="直線コネクタ 161"/>
        <xdr:cNvCxnSpPr/>
      </xdr:nvCxnSpPr>
      <xdr:spPr>
        <a:xfrm>
          <a:off x="685800" y="133438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125730</xdr:rowOff>
    </xdr:from>
    <xdr:ext cx="241935" cy="246380"/>
    <xdr:sp macro="" textlink="">
      <xdr:nvSpPr>
        <xdr:cNvPr id="163" name="テキスト ボックス 162"/>
        <xdr:cNvSpPr txBox="1"/>
      </xdr:nvSpPr>
      <xdr:spPr>
        <a:xfrm>
          <a:off x="474980" y="1320546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112395</xdr:rowOff>
    </xdr:from>
    <xdr:to xmlns:xdr="http://schemas.openxmlformats.org/drawingml/2006/spreadsheetDrawing">
      <xdr:col>28</xdr:col>
      <xdr:colOff>114300</xdr:colOff>
      <xdr:row>77</xdr:row>
      <xdr:rowOff>112395</xdr:rowOff>
    </xdr:to>
    <xdr:cxnSp macro="">
      <xdr:nvCxnSpPr>
        <xdr:cNvPr id="164" name="直線コネクタ 163"/>
        <xdr:cNvCxnSpPr/>
      </xdr:nvCxnSpPr>
      <xdr:spPr>
        <a:xfrm>
          <a:off x="685800" y="130244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76</xdr:row>
      <xdr:rowOff>140970</xdr:rowOff>
    </xdr:from>
    <xdr:ext cx="460375" cy="246380"/>
    <xdr:sp macro="" textlink="">
      <xdr:nvSpPr>
        <xdr:cNvPr id="165" name="テキスト ボックス 164"/>
        <xdr:cNvSpPr txBox="1"/>
      </xdr:nvSpPr>
      <xdr:spPr>
        <a:xfrm>
          <a:off x="275590" y="1288542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128905</xdr:rowOff>
    </xdr:from>
    <xdr:to xmlns:xdr="http://schemas.openxmlformats.org/drawingml/2006/spreadsheetDrawing">
      <xdr:col>28</xdr:col>
      <xdr:colOff>114300</xdr:colOff>
      <xdr:row>75</xdr:row>
      <xdr:rowOff>128905</xdr:rowOff>
    </xdr:to>
    <xdr:cxnSp macro="">
      <xdr:nvCxnSpPr>
        <xdr:cNvPr id="166" name="直線コネクタ 165"/>
        <xdr:cNvCxnSpPr/>
      </xdr:nvCxnSpPr>
      <xdr:spPr>
        <a:xfrm>
          <a:off x="685800" y="127057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74</xdr:row>
      <xdr:rowOff>156845</xdr:rowOff>
    </xdr:from>
    <xdr:ext cx="460375" cy="253365"/>
    <xdr:sp macro="" textlink="">
      <xdr:nvSpPr>
        <xdr:cNvPr id="167" name="テキスト ボックス 166"/>
        <xdr:cNvSpPr txBox="1"/>
      </xdr:nvSpPr>
      <xdr:spPr>
        <a:xfrm>
          <a:off x="275590" y="1256601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144780</xdr:rowOff>
    </xdr:from>
    <xdr:to xmlns:xdr="http://schemas.openxmlformats.org/drawingml/2006/spreadsheetDrawing">
      <xdr:col>28</xdr:col>
      <xdr:colOff>114300</xdr:colOff>
      <xdr:row>73</xdr:row>
      <xdr:rowOff>144780</xdr:rowOff>
    </xdr:to>
    <xdr:cxnSp macro="">
      <xdr:nvCxnSpPr>
        <xdr:cNvPr id="168" name="直線コネクタ 167"/>
        <xdr:cNvCxnSpPr/>
      </xdr:nvCxnSpPr>
      <xdr:spPr>
        <a:xfrm>
          <a:off x="685800" y="123863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73</xdr:row>
      <xdr:rowOff>5715</xdr:rowOff>
    </xdr:from>
    <xdr:ext cx="460375" cy="253365"/>
    <xdr:sp macro="" textlink="">
      <xdr:nvSpPr>
        <xdr:cNvPr id="169" name="テキスト ボックス 168"/>
        <xdr:cNvSpPr txBox="1"/>
      </xdr:nvSpPr>
      <xdr:spPr>
        <a:xfrm>
          <a:off x="275590" y="1224724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161290</xdr:rowOff>
    </xdr:from>
    <xdr:to xmlns:xdr="http://schemas.openxmlformats.org/drawingml/2006/spreadsheetDrawing">
      <xdr:col>28</xdr:col>
      <xdr:colOff>114300</xdr:colOff>
      <xdr:row>71</xdr:row>
      <xdr:rowOff>161290</xdr:rowOff>
    </xdr:to>
    <xdr:cxnSp macro="">
      <xdr:nvCxnSpPr>
        <xdr:cNvPr id="170" name="直線コネクタ 169"/>
        <xdr:cNvCxnSpPr/>
      </xdr:nvCxnSpPr>
      <xdr:spPr>
        <a:xfrm>
          <a:off x="685800" y="120675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71</xdr:row>
      <xdr:rowOff>21590</xdr:rowOff>
    </xdr:from>
    <xdr:ext cx="460375" cy="252730"/>
    <xdr:sp macro="" textlink="">
      <xdr:nvSpPr>
        <xdr:cNvPr id="171" name="テキスト ボックス 170"/>
        <xdr:cNvSpPr txBox="1"/>
      </xdr:nvSpPr>
      <xdr:spPr>
        <a:xfrm>
          <a:off x="275590" y="11927840"/>
          <a:ext cx="46037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8255</xdr:rowOff>
    </xdr:from>
    <xdr:to xmlns:xdr="http://schemas.openxmlformats.org/drawingml/2006/spreadsheetDrawing">
      <xdr:col>28</xdr:col>
      <xdr:colOff>114300</xdr:colOff>
      <xdr:row>70</xdr:row>
      <xdr:rowOff>8255</xdr:rowOff>
    </xdr:to>
    <xdr:cxnSp macro="">
      <xdr:nvCxnSpPr>
        <xdr:cNvPr id="172" name="直線コネクタ 171"/>
        <xdr:cNvCxnSpPr/>
      </xdr:nvCxnSpPr>
      <xdr:spPr>
        <a:xfrm>
          <a:off x="685800" y="117468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37465</xdr:rowOff>
    </xdr:from>
    <xdr:ext cx="531495" cy="253365"/>
    <xdr:sp macro="" textlink="">
      <xdr:nvSpPr>
        <xdr:cNvPr id="173" name="テキスト ボックス 172"/>
        <xdr:cNvSpPr txBox="1"/>
      </xdr:nvSpPr>
      <xdr:spPr>
        <a:xfrm>
          <a:off x="211455" y="116084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74" name="直線コネクタ 173"/>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53340</xdr:rowOff>
    </xdr:from>
    <xdr:ext cx="531495" cy="246380"/>
    <xdr:sp macro="" textlink="">
      <xdr:nvSpPr>
        <xdr:cNvPr id="175" name="テキスト ボックス 174"/>
        <xdr:cNvSpPr txBox="1"/>
      </xdr:nvSpPr>
      <xdr:spPr>
        <a:xfrm>
          <a:off x="211455" y="11289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6" name="維持補修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69</xdr:row>
      <xdr:rowOff>81280</xdr:rowOff>
    </xdr:from>
    <xdr:to xmlns:xdr="http://schemas.openxmlformats.org/drawingml/2006/spreadsheetDrawing">
      <xdr:col>24</xdr:col>
      <xdr:colOff>62865</xdr:colOff>
      <xdr:row>78</xdr:row>
      <xdr:rowOff>131445</xdr:rowOff>
    </xdr:to>
    <xdr:cxnSp macro="">
      <xdr:nvCxnSpPr>
        <xdr:cNvPr id="177" name="直線コネクタ 176"/>
        <xdr:cNvCxnSpPr/>
      </xdr:nvCxnSpPr>
      <xdr:spPr>
        <a:xfrm flipV="1">
          <a:off x="4176395" y="11652250"/>
          <a:ext cx="1270" cy="1558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135255</xdr:rowOff>
    </xdr:from>
    <xdr:ext cx="378460" cy="253365"/>
    <xdr:sp macro="" textlink="">
      <xdr:nvSpPr>
        <xdr:cNvPr id="178" name="維持補修費最小値テキスト"/>
        <xdr:cNvSpPr txBox="1"/>
      </xdr:nvSpPr>
      <xdr:spPr>
        <a:xfrm>
          <a:off x="4229100" y="1321498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131445</xdr:rowOff>
    </xdr:from>
    <xdr:to xmlns:xdr="http://schemas.openxmlformats.org/drawingml/2006/spreadsheetDrawing">
      <xdr:col>24</xdr:col>
      <xdr:colOff>152400</xdr:colOff>
      <xdr:row>78</xdr:row>
      <xdr:rowOff>131445</xdr:rowOff>
    </xdr:to>
    <xdr:cxnSp macro="">
      <xdr:nvCxnSpPr>
        <xdr:cNvPr id="179" name="直線コネクタ 178"/>
        <xdr:cNvCxnSpPr/>
      </xdr:nvCxnSpPr>
      <xdr:spPr>
        <a:xfrm>
          <a:off x="4108450" y="132111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29210</xdr:rowOff>
    </xdr:from>
    <xdr:ext cx="534670" cy="246380"/>
    <xdr:sp macro="" textlink="">
      <xdr:nvSpPr>
        <xdr:cNvPr id="180" name="維持補修費最大値テキスト"/>
        <xdr:cNvSpPr txBox="1"/>
      </xdr:nvSpPr>
      <xdr:spPr>
        <a:xfrm>
          <a:off x="4229100" y="1143254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69</xdr:row>
      <xdr:rowOff>81280</xdr:rowOff>
    </xdr:from>
    <xdr:to xmlns:xdr="http://schemas.openxmlformats.org/drawingml/2006/spreadsheetDrawing">
      <xdr:col>24</xdr:col>
      <xdr:colOff>152400</xdr:colOff>
      <xdr:row>69</xdr:row>
      <xdr:rowOff>81280</xdr:rowOff>
    </xdr:to>
    <xdr:cxnSp macro="">
      <xdr:nvCxnSpPr>
        <xdr:cNvPr id="181" name="直線コネクタ 180"/>
        <xdr:cNvCxnSpPr/>
      </xdr:nvCxnSpPr>
      <xdr:spPr>
        <a:xfrm>
          <a:off x="4108450" y="116522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75</xdr:row>
      <xdr:rowOff>36830</xdr:rowOff>
    </xdr:from>
    <xdr:to xmlns:xdr="http://schemas.openxmlformats.org/drawingml/2006/spreadsheetDrawing">
      <xdr:col>24</xdr:col>
      <xdr:colOff>63500</xdr:colOff>
      <xdr:row>75</xdr:row>
      <xdr:rowOff>75565</xdr:rowOff>
    </xdr:to>
    <xdr:cxnSp macro="">
      <xdr:nvCxnSpPr>
        <xdr:cNvPr id="182" name="直線コネクタ 181"/>
        <xdr:cNvCxnSpPr/>
      </xdr:nvCxnSpPr>
      <xdr:spPr>
        <a:xfrm>
          <a:off x="3429000" y="12613640"/>
          <a:ext cx="7493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29210</xdr:rowOff>
    </xdr:from>
    <xdr:ext cx="469900" cy="246380"/>
    <xdr:sp macro="" textlink="">
      <xdr:nvSpPr>
        <xdr:cNvPr id="183" name="維持補修費平均値テキスト"/>
        <xdr:cNvSpPr txBox="1"/>
      </xdr:nvSpPr>
      <xdr:spPr>
        <a:xfrm>
          <a:off x="4229100" y="12606020"/>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50800</xdr:rowOff>
    </xdr:from>
    <xdr:to xmlns:xdr="http://schemas.openxmlformats.org/drawingml/2006/spreadsheetDrawing">
      <xdr:col>24</xdr:col>
      <xdr:colOff>114300</xdr:colOff>
      <xdr:row>75</xdr:row>
      <xdr:rowOff>149860</xdr:rowOff>
    </xdr:to>
    <xdr:sp macro="" textlink="">
      <xdr:nvSpPr>
        <xdr:cNvPr id="184" name="フローチャート: 判断 183"/>
        <xdr:cNvSpPr/>
      </xdr:nvSpPr>
      <xdr:spPr>
        <a:xfrm>
          <a:off x="4127500" y="126276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75</xdr:row>
      <xdr:rowOff>6350</xdr:rowOff>
    </xdr:from>
    <xdr:to xmlns:xdr="http://schemas.openxmlformats.org/drawingml/2006/spreadsheetDrawing">
      <xdr:col>19</xdr:col>
      <xdr:colOff>171450</xdr:colOff>
      <xdr:row>75</xdr:row>
      <xdr:rowOff>36830</xdr:rowOff>
    </xdr:to>
    <xdr:cxnSp macro="">
      <xdr:nvCxnSpPr>
        <xdr:cNvPr id="185" name="直線コネクタ 184"/>
        <xdr:cNvCxnSpPr/>
      </xdr:nvCxnSpPr>
      <xdr:spPr>
        <a:xfrm>
          <a:off x="2622550" y="12583160"/>
          <a:ext cx="80645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60325</xdr:rowOff>
    </xdr:from>
    <xdr:to xmlns:xdr="http://schemas.openxmlformats.org/drawingml/2006/spreadsheetDrawing">
      <xdr:col>20</xdr:col>
      <xdr:colOff>38100</xdr:colOff>
      <xdr:row>75</xdr:row>
      <xdr:rowOff>160020</xdr:rowOff>
    </xdr:to>
    <xdr:sp macro="" textlink="">
      <xdr:nvSpPr>
        <xdr:cNvPr id="186" name="フローチャート: 判断 185"/>
        <xdr:cNvSpPr/>
      </xdr:nvSpPr>
      <xdr:spPr>
        <a:xfrm>
          <a:off x="3384550" y="126371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75</xdr:row>
      <xdr:rowOff>151130</xdr:rowOff>
    </xdr:from>
    <xdr:ext cx="469900" cy="253365"/>
    <xdr:sp macro="" textlink="">
      <xdr:nvSpPr>
        <xdr:cNvPr id="187" name="テキスト ボックス 186"/>
        <xdr:cNvSpPr txBox="1"/>
      </xdr:nvSpPr>
      <xdr:spPr>
        <a:xfrm>
          <a:off x="3219450" y="1272794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75</xdr:row>
      <xdr:rowOff>6350</xdr:rowOff>
    </xdr:from>
    <xdr:to xmlns:xdr="http://schemas.openxmlformats.org/drawingml/2006/spreadsheetDrawing">
      <xdr:col>15</xdr:col>
      <xdr:colOff>50800</xdr:colOff>
      <xdr:row>75</xdr:row>
      <xdr:rowOff>78740</xdr:rowOff>
    </xdr:to>
    <xdr:cxnSp macro="">
      <xdr:nvCxnSpPr>
        <xdr:cNvPr id="188" name="直線コネクタ 187"/>
        <xdr:cNvCxnSpPr/>
      </xdr:nvCxnSpPr>
      <xdr:spPr>
        <a:xfrm flipV="1">
          <a:off x="1828800" y="12583160"/>
          <a:ext cx="79375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75</xdr:row>
      <xdr:rowOff>39370</xdr:rowOff>
    </xdr:from>
    <xdr:to xmlns:xdr="http://schemas.openxmlformats.org/drawingml/2006/spreadsheetDrawing">
      <xdr:col>15</xdr:col>
      <xdr:colOff>101600</xdr:colOff>
      <xdr:row>75</xdr:row>
      <xdr:rowOff>138430</xdr:rowOff>
    </xdr:to>
    <xdr:sp macro="" textlink="">
      <xdr:nvSpPr>
        <xdr:cNvPr id="189" name="フローチャート: 判断 188"/>
        <xdr:cNvSpPr/>
      </xdr:nvSpPr>
      <xdr:spPr>
        <a:xfrm>
          <a:off x="2571750" y="126161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75</xdr:row>
      <xdr:rowOff>129540</xdr:rowOff>
    </xdr:from>
    <xdr:ext cx="469900" cy="252730"/>
    <xdr:sp macro="" textlink="">
      <xdr:nvSpPr>
        <xdr:cNvPr id="190" name="テキスト ボックス 189"/>
        <xdr:cNvSpPr txBox="1"/>
      </xdr:nvSpPr>
      <xdr:spPr>
        <a:xfrm>
          <a:off x="2406650" y="1270635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74</xdr:row>
      <xdr:rowOff>70485</xdr:rowOff>
    </xdr:from>
    <xdr:to xmlns:xdr="http://schemas.openxmlformats.org/drawingml/2006/spreadsheetDrawing">
      <xdr:col>10</xdr:col>
      <xdr:colOff>114300</xdr:colOff>
      <xdr:row>75</xdr:row>
      <xdr:rowOff>78740</xdr:rowOff>
    </xdr:to>
    <xdr:cxnSp macro="">
      <xdr:nvCxnSpPr>
        <xdr:cNvPr id="191" name="直線コネクタ 190"/>
        <xdr:cNvCxnSpPr/>
      </xdr:nvCxnSpPr>
      <xdr:spPr>
        <a:xfrm>
          <a:off x="1028700" y="12479655"/>
          <a:ext cx="800100" cy="175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75</xdr:row>
      <xdr:rowOff>53975</xdr:rowOff>
    </xdr:from>
    <xdr:to xmlns:xdr="http://schemas.openxmlformats.org/drawingml/2006/spreadsheetDrawing">
      <xdr:col>10</xdr:col>
      <xdr:colOff>165100</xdr:colOff>
      <xdr:row>75</xdr:row>
      <xdr:rowOff>153035</xdr:rowOff>
    </xdr:to>
    <xdr:sp macro="" textlink="">
      <xdr:nvSpPr>
        <xdr:cNvPr id="192" name="フローチャート: 判断 191"/>
        <xdr:cNvSpPr/>
      </xdr:nvSpPr>
      <xdr:spPr>
        <a:xfrm>
          <a:off x="1778000" y="126307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75</xdr:row>
      <xdr:rowOff>144780</xdr:rowOff>
    </xdr:from>
    <xdr:ext cx="469900" cy="245745"/>
    <xdr:sp macro="" textlink="">
      <xdr:nvSpPr>
        <xdr:cNvPr id="193" name="テキスト ボックス 192"/>
        <xdr:cNvSpPr txBox="1"/>
      </xdr:nvSpPr>
      <xdr:spPr>
        <a:xfrm>
          <a:off x="1612900" y="1272159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75</xdr:row>
      <xdr:rowOff>40640</xdr:rowOff>
    </xdr:from>
    <xdr:to xmlns:xdr="http://schemas.openxmlformats.org/drawingml/2006/spreadsheetDrawing">
      <xdr:col>6</xdr:col>
      <xdr:colOff>38100</xdr:colOff>
      <xdr:row>75</xdr:row>
      <xdr:rowOff>140335</xdr:rowOff>
    </xdr:to>
    <xdr:sp macro="" textlink="">
      <xdr:nvSpPr>
        <xdr:cNvPr id="194" name="フローチャート: 判断 193"/>
        <xdr:cNvSpPr/>
      </xdr:nvSpPr>
      <xdr:spPr>
        <a:xfrm>
          <a:off x="984250" y="1261745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131445</xdr:rowOff>
    </xdr:from>
    <xdr:ext cx="469900" cy="253365"/>
    <xdr:sp macro="" textlink="">
      <xdr:nvSpPr>
        <xdr:cNvPr id="195" name="テキスト ボックス 194"/>
        <xdr:cNvSpPr txBox="1"/>
      </xdr:nvSpPr>
      <xdr:spPr>
        <a:xfrm>
          <a:off x="819150" y="127082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6" name="テキスト ボックス 195"/>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97" name="テキスト ボックス 196"/>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5015" cy="253365"/>
    <xdr:sp macro="" textlink="">
      <xdr:nvSpPr>
        <xdr:cNvPr id="198" name="テキスト ボックス 197"/>
        <xdr:cNvSpPr txBox="1"/>
      </xdr:nvSpPr>
      <xdr:spPr>
        <a:xfrm>
          <a:off x="24511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9" name="テキスト ボックス 198"/>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200" name="テキスト ボックス 199"/>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26035</xdr:rowOff>
    </xdr:from>
    <xdr:to xmlns:xdr="http://schemas.openxmlformats.org/drawingml/2006/spreadsheetDrawing">
      <xdr:col>24</xdr:col>
      <xdr:colOff>114300</xdr:colOff>
      <xdr:row>75</xdr:row>
      <xdr:rowOff>125730</xdr:rowOff>
    </xdr:to>
    <xdr:sp macro="" textlink="">
      <xdr:nvSpPr>
        <xdr:cNvPr id="201" name="楕円 200"/>
        <xdr:cNvSpPr/>
      </xdr:nvSpPr>
      <xdr:spPr>
        <a:xfrm>
          <a:off x="4127500" y="126028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48895</xdr:rowOff>
    </xdr:from>
    <xdr:ext cx="469900" cy="246380"/>
    <xdr:sp macro="" textlink="">
      <xdr:nvSpPr>
        <xdr:cNvPr id="202" name="維持補修費該当値テキスト"/>
        <xdr:cNvSpPr txBox="1"/>
      </xdr:nvSpPr>
      <xdr:spPr>
        <a:xfrm>
          <a:off x="4229100" y="1245806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74</xdr:row>
      <xdr:rowOff>154305</xdr:rowOff>
    </xdr:from>
    <xdr:to xmlns:xdr="http://schemas.openxmlformats.org/drawingml/2006/spreadsheetDrawing">
      <xdr:col>20</xdr:col>
      <xdr:colOff>38100</xdr:colOff>
      <xdr:row>75</xdr:row>
      <xdr:rowOff>86360</xdr:rowOff>
    </xdr:to>
    <xdr:sp macro="" textlink="">
      <xdr:nvSpPr>
        <xdr:cNvPr id="203" name="楕円 202"/>
        <xdr:cNvSpPr/>
      </xdr:nvSpPr>
      <xdr:spPr>
        <a:xfrm>
          <a:off x="3384550" y="1256347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73</xdr:row>
      <xdr:rowOff>102870</xdr:rowOff>
    </xdr:from>
    <xdr:ext cx="469900" cy="246380"/>
    <xdr:sp macro="" textlink="">
      <xdr:nvSpPr>
        <xdr:cNvPr id="204" name="テキスト ボックス 203"/>
        <xdr:cNvSpPr txBox="1"/>
      </xdr:nvSpPr>
      <xdr:spPr>
        <a:xfrm>
          <a:off x="3219450" y="1234440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74</xdr:row>
      <xdr:rowOff>125095</xdr:rowOff>
    </xdr:from>
    <xdr:to xmlns:xdr="http://schemas.openxmlformats.org/drawingml/2006/spreadsheetDrawing">
      <xdr:col>15</xdr:col>
      <xdr:colOff>101600</xdr:colOff>
      <xdr:row>75</xdr:row>
      <xdr:rowOff>56515</xdr:rowOff>
    </xdr:to>
    <xdr:sp macro="" textlink="">
      <xdr:nvSpPr>
        <xdr:cNvPr id="205" name="楕円 204"/>
        <xdr:cNvSpPr/>
      </xdr:nvSpPr>
      <xdr:spPr>
        <a:xfrm>
          <a:off x="2571750" y="125342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73</xdr:row>
      <xdr:rowOff>73025</xdr:rowOff>
    </xdr:from>
    <xdr:ext cx="469900" cy="253365"/>
    <xdr:sp macro="" textlink="">
      <xdr:nvSpPr>
        <xdr:cNvPr id="206" name="テキスト ボックス 205"/>
        <xdr:cNvSpPr txBox="1"/>
      </xdr:nvSpPr>
      <xdr:spPr>
        <a:xfrm>
          <a:off x="2406650" y="123145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75</xdr:row>
      <xdr:rowOff>29210</xdr:rowOff>
    </xdr:from>
    <xdr:to xmlns:xdr="http://schemas.openxmlformats.org/drawingml/2006/spreadsheetDrawing">
      <xdr:col>10</xdr:col>
      <xdr:colOff>165100</xdr:colOff>
      <xdr:row>75</xdr:row>
      <xdr:rowOff>128905</xdr:rowOff>
    </xdr:to>
    <xdr:sp macro="" textlink="">
      <xdr:nvSpPr>
        <xdr:cNvPr id="207" name="楕円 206"/>
        <xdr:cNvSpPr/>
      </xdr:nvSpPr>
      <xdr:spPr>
        <a:xfrm>
          <a:off x="1778000" y="126060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73</xdr:row>
      <xdr:rowOff>144780</xdr:rowOff>
    </xdr:from>
    <xdr:ext cx="469900" cy="245745"/>
    <xdr:sp macro="" textlink="">
      <xdr:nvSpPr>
        <xdr:cNvPr id="208" name="テキスト ボックス 207"/>
        <xdr:cNvSpPr txBox="1"/>
      </xdr:nvSpPr>
      <xdr:spPr>
        <a:xfrm>
          <a:off x="1612900" y="1238631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74</xdr:row>
      <xdr:rowOff>20320</xdr:rowOff>
    </xdr:from>
    <xdr:to xmlns:xdr="http://schemas.openxmlformats.org/drawingml/2006/spreadsheetDrawing">
      <xdr:col>6</xdr:col>
      <xdr:colOff>38100</xdr:colOff>
      <xdr:row>74</xdr:row>
      <xdr:rowOff>119380</xdr:rowOff>
    </xdr:to>
    <xdr:sp macro="" textlink="">
      <xdr:nvSpPr>
        <xdr:cNvPr id="209" name="楕円 208"/>
        <xdr:cNvSpPr/>
      </xdr:nvSpPr>
      <xdr:spPr>
        <a:xfrm>
          <a:off x="984250" y="124294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72</xdr:row>
      <xdr:rowOff>135890</xdr:rowOff>
    </xdr:from>
    <xdr:ext cx="469900" cy="253365"/>
    <xdr:sp macro="" textlink="">
      <xdr:nvSpPr>
        <xdr:cNvPr id="210" name="テキスト ボックス 209"/>
        <xdr:cNvSpPr txBox="1"/>
      </xdr:nvSpPr>
      <xdr:spPr>
        <a:xfrm>
          <a:off x="819150" y="122097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11" name="正方形/長方形 210"/>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12" name="正方形/長方形 211"/>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13" name="正方形/長方形 212"/>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14" name="正方形/長方形 213"/>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15" name="正方形/長方形 214"/>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112,742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6" name="正方形/長方形 215"/>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7" name="正方形/長方形 216"/>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85,983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8" name="正方形/長方形 217"/>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2900" cy="220345"/>
    <xdr:sp macro="" textlink="">
      <xdr:nvSpPr>
        <xdr:cNvPr id="219" name="テキスト ボックス 218"/>
        <xdr:cNvSpPr txBox="1"/>
      </xdr:nvSpPr>
      <xdr:spPr>
        <a:xfrm>
          <a:off x="666750" y="145942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20" name="直線コネクタ 219"/>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2095"/>
    <xdr:sp macro="" textlink="">
      <xdr:nvSpPr>
        <xdr:cNvPr id="221" name="テキスト ボックス 220"/>
        <xdr:cNvSpPr txBox="1"/>
      </xdr:nvSpPr>
      <xdr:spPr>
        <a:xfrm>
          <a:off x="211455" y="169138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22" name="直線コネクタ 221"/>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23" name="テキスト ボックス 222"/>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24" name="直線コネクタ 223"/>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2095"/>
    <xdr:sp macro="" textlink="">
      <xdr:nvSpPr>
        <xdr:cNvPr id="225" name="テキスト ボックス 224"/>
        <xdr:cNvSpPr txBox="1"/>
      </xdr:nvSpPr>
      <xdr:spPr>
        <a:xfrm>
          <a:off x="211455" y="162604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6" name="直線コネクタ 225"/>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27" name="テキスト ボックス 226"/>
        <xdr:cNvSpPr txBox="1"/>
      </xdr:nvSpPr>
      <xdr:spPr>
        <a:xfrm>
          <a:off x="211455" y="159340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8" name="直線コネクタ 227"/>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6350</xdr:rowOff>
    </xdr:from>
    <xdr:ext cx="531495" cy="252095"/>
    <xdr:sp macro="" textlink="">
      <xdr:nvSpPr>
        <xdr:cNvPr id="229" name="テキスト ボックス 228"/>
        <xdr:cNvSpPr txBox="1"/>
      </xdr:nvSpPr>
      <xdr:spPr>
        <a:xfrm>
          <a:off x="211455" y="156083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30" name="直線コネクタ 229"/>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5630" cy="258445"/>
    <xdr:sp macro="" textlink="">
      <xdr:nvSpPr>
        <xdr:cNvPr id="231" name="テキスト ボックス 230"/>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32" name="直線コネクタ 231"/>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37465</xdr:rowOff>
    </xdr:from>
    <xdr:ext cx="595630" cy="253365"/>
    <xdr:sp macro="" textlink="">
      <xdr:nvSpPr>
        <xdr:cNvPr id="233" name="テキスト ボックス 232"/>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34" name="直線コネクタ 233"/>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6380"/>
    <xdr:sp macro="" textlink="">
      <xdr:nvSpPr>
        <xdr:cNvPr id="235" name="テキスト ボックス 234"/>
        <xdr:cNvSpPr txBox="1"/>
      </xdr:nvSpPr>
      <xdr:spPr>
        <a:xfrm>
          <a:off x="166370" y="146418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36" name="扶助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80645</xdr:rowOff>
    </xdr:from>
    <xdr:to xmlns:xdr="http://schemas.openxmlformats.org/drawingml/2006/spreadsheetDrawing">
      <xdr:col>24</xdr:col>
      <xdr:colOff>62865</xdr:colOff>
      <xdr:row>96</xdr:row>
      <xdr:rowOff>156210</xdr:rowOff>
    </xdr:to>
    <xdr:cxnSp macro="">
      <xdr:nvCxnSpPr>
        <xdr:cNvPr id="237" name="直線コネクタ 236"/>
        <xdr:cNvCxnSpPr/>
      </xdr:nvCxnSpPr>
      <xdr:spPr>
        <a:xfrm flipV="1">
          <a:off x="4176395" y="15172055"/>
          <a:ext cx="1270" cy="1100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160020</xdr:rowOff>
    </xdr:from>
    <xdr:ext cx="534670" cy="259080"/>
    <xdr:sp macro="" textlink="">
      <xdr:nvSpPr>
        <xdr:cNvPr id="238" name="扶助費最小値テキスト"/>
        <xdr:cNvSpPr txBox="1"/>
      </xdr:nvSpPr>
      <xdr:spPr>
        <a:xfrm>
          <a:off x="4229100" y="162763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73,997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96</xdr:row>
      <xdr:rowOff>156210</xdr:rowOff>
    </xdr:from>
    <xdr:to xmlns:xdr="http://schemas.openxmlformats.org/drawingml/2006/spreadsheetDrawing">
      <xdr:col>24</xdr:col>
      <xdr:colOff>152400</xdr:colOff>
      <xdr:row>96</xdr:row>
      <xdr:rowOff>156210</xdr:rowOff>
    </xdr:to>
    <xdr:cxnSp macro="">
      <xdr:nvCxnSpPr>
        <xdr:cNvPr id="239" name="直線コネクタ 238"/>
        <xdr:cNvCxnSpPr/>
      </xdr:nvCxnSpPr>
      <xdr:spPr>
        <a:xfrm>
          <a:off x="4108450" y="16272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28575</xdr:rowOff>
    </xdr:from>
    <xdr:ext cx="598805" cy="246380"/>
    <xdr:sp macro="" textlink="">
      <xdr:nvSpPr>
        <xdr:cNvPr id="240" name="扶助費最大値テキスト"/>
        <xdr:cNvSpPr txBox="1"/>
      </xdr:nvSpPr>
      <xdr:spPr>
        <a:xfrm>
          <a:off x="4229100" y="14952345"/>
          <a:ext cx="5988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107,742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80645</xdr:rowOff>
    </xdr:from>
    <xdr:to xmlns:xdr="http://schemas.openxmlformats.org/drawingml/2006/spreadsheetDrawing">
      <xdr:col>24</xdr:col>
      <xdr:colOff>152400</xdr:colOff>
      <xdr:row>90</xdr:row>
      <xdr:rowOff>80645</xdr:rowOff>
    </xdr:to>
    <xdr:cxnSp macro="">
      <xdr:nvCxnSpPr>
        <xdr:cNvPr id="241" name="直線コネクタ 240"/>
        <xdr:cNvCxnSpPr/>
      </xdr:nvCxnSpPr>
      <xdr:spPr>
        <a:xfrm>
          <a:off x="4108450" y="151720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96</xdr:row>
      <xdr:rowOff>97790</xdr:rowOff>
    </xdr:from>
    <xdr:to xmlns:xdr="http://schemas.openxmlformats.org/drawingml/2006/spreadsheetDrawing">
      <xdr:col>24</xdr:col>
      <xdr:colOff>63500</xdr:colOff>
      <xdr:row>97</xdr:row>
      <xdr:rowOff>128270</xdr:rowOff>
    </xdr:to>
    <xdr:cxnSp macro="">
      <xdr:nvCxnSpPr>
        <xdr:cNvPr id="242" name="直線コネクタ 241"/>
        <xdr:cNvCxnSpPr/>
      </xdr:nvCxnSpPr>
      <xdr:spPr>
        <a:xfrm flipV="1">
          <a:off x="3429000" y="16214090"/>
          <a:ext cx="749300" cy="201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92</xdr:row>
      <xdr:rowOff>151765</xdr:rowOff>
    </xdr:from>
    <xdr:ext cx="534670" cy="259080"/>
    <xdr:sp macro="" textlink="">
      <xdr:nvSpPr>
        <xdr:cNvPr id="243" name="扶助費平均値テキスト"/>
        <xdr:cNvSpPr txBox="1"/>
      </xdr:nvSpPr>
      <xdr:spPr>
        <a:xfrm>
          <a:off x="4229100" y="1558226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89,030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93</xdr:row>
      <xdr:rowOff>128905</xdr:rowOff>
    </xdr:from>
    <xdr:to xmlns:xdr="http://schemas.openxmlformats.org/drawingml/2006/spreadsheetDrawing">
      <xdr:col>24</xdr:col>
      <xdr:colOff>114300</xdr:colOff>
      <xdr:row>94</xdr:row>
      <xdr:rowOff>59055</xdr:rowOff>
    </xdr:to>
    <xdr:sp macro="" textlink="">
      <xdr:nvSpPr>
        <xdr:cNvPr id="244" name="フローチャート: 判断 243"/>
        <xdr:cNvSpPr/>
      </xdr:nvSpPr>
      <xdr:spPr>
        <a:xfrm>
          <a:off x="4127500" y="15730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128270</xdr:rowOff>
    </xdr:from>
    <xdr:to xmlns:xdr="http://schemas.openxmlformats.org/drawingml/2006/spreadsheetDrawing">
      <xdr:col>19</xdr:col>
      <xdr:colOff>171450</xdr:colOff>
      <xdr:row>98</xdr:row>
      <xdr:rowOff>95250</xdr:rowOff>
    </xdr:to>
    <xdr:cxnSp macro="">
      <xdr:nvCxnSpPr>
        <xdr:cNvPr id="245" name="直線コネクタ 244"/>
        <xdr:cNvCxnSpPr/>
      </xdr:nvCxnSpPr>
      <xdr:spPr>
        <a:xfrm flipV="1">
          <a:off x="2622550" y="16416020"/>
          <a:ext cx="806450" cy="138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94</xdr:row>
      <xdr:rowOff>82550</xdr:rowOff>
    </xdr:from>
    <xdr:to xmlns:xdr="http://schemas.openxmlformats.org/drawingml/2006/spreadsheetDrawing">
      <xdr:col>20</xdr:col>
      <xdr:colOff>38100</xdr:colOff>
      <xdr:row>95</xdr:row>
      <xdr:rowOff>12700</xdr:rowOff>
    </xdr:to>
    <xdr:sp macro="" textlink="">
      <xdr:nvSpPr>
        <xdr:cNvPr id="246" name="フローチャート: 判断 245"/>
        <xdr:cNvSpPr/>
      </xdr:nvSpPr>
      <xdr:spPr>
        <a:xfrm>
          <a:off x="3384550" y="1585595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29210</xdr:rowOff>
    </xdr:from>
    <xdr:ext cx="527685" cy="252095"/>
    <xdr:sp macro="" textlink="">
      <xdr:nvSpPr>
        <xdr:cNvPr id="247" name="テキスト ボックス 246"/>
        <xdr:cNvSpPr txBox="1"/>
      </xdr:nvSpPr>
      <xdr:spPr>
        <a:xfrm>
          <a:off x="3187065" y="1563116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85,197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58420</xdr:rowOff>
    </xdr:from>
    <xdr:to xmlns:xdr="http://schemas.openxmlformats.org/drawingml/2006/spreadsheetDrawing">
      <xdr:col>15</xdr:col>
      <xdr:colOff>50800</xdr:colOff>
      <xdr:row>98</xdr:row>
      <xdr:rowOff>95250</xdr:rowOff>
    </xdr:to>
    <xdr:cxnSp macro="">
      <xdr:nvCxnSpPr>
        <xdr:cNvPr id="248" name="直線コネクタ 247"/>
        <xdr:cNvCxnSpPr/>
      </xdr:nvCxnSpPr>
      <xdr:spPr>
        <a:xfrm>
          <a:off x="1828800" y="16517620"/>
          <a:ext cx="7937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87630</xdr:rowOff>
    </xdr:from>
    <xdr:to xmlns:xdr="http://schemas.openxmlformats.org/drawingml/2006/spreadsheetDrawing">
      <xdr:col>15</xdr:col>
      <xdr:colOff>101600</xdr:colOff>
      <xdr:row>96</xdr:row>
      <xdr:rowOff>17780</xdr:rowOff>
    </xdr:to>
    <xdr:sp macro="" textlink="">
      <xdr:nvSpPr>
        <xdr:cNvPr id="249" name="フローチャート: 判断 248"/>
        <xdr:cNvSpPr/>
      </xdr:nvSpPr>
      <xdr:spPr>
        <a:xfrm>
          <a:off x="2571750" y="16032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34290</xdr:rowOff>
    </xdr:from>
    <xdr:ext cx="527685" cy="259080"/>
    <xdr:sp macro="" textlink="">
      <xdr:nvSpPr>
        <xdr:cNvPr id="250" name="テキスト ボックス 249"/>
        <xdr:cNvSpPr txBox="1"/>
      </xdr:nvSpPr>
      <xdr:spPr>
        <a:xfrm>
          <a:off x="2393315" y="158076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79,783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98</xdr:row>
      <xdr:rowOff>58420</xdr:rowOff>
    </xdr:from>
    <xdr:to xmlns:xdr="http://schemas.openxmlformats.org/drawingml/2006/spreadsheetDrawing">
      <xdr:col>10</xdr:col>
      <xdr:colOff>114300</xdr:colOff>
      <xdr:row>98</xdr:row>
      <xdr:rowOff>130810</xdr:rowOff>
    </xdr:to>
    <xdr:cxnSp macro="">
      <xdr:nvCxnSpPr>
        <xdr:cNvPr id="251" name="直線コネクタ 250"/>
        <xdr:cNvCxnSpPr/>
      </xdr:nvCxnSpPr>
      <xdr:spPr>
        <a:xfrm flipV="1">
          <a:off x="1028700" y="16517620"/>
          <a:ext cx="8001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84455</xdr:rowOff>
    </xdr:from>
    <xdr:to xmlns:xdr="http://schemas.openxmlformats.org/drawingml/2006/spreadsheetDrawing">
      <xdr:col>10</xdr:col>
      <xdr:colOff>165100</xdr:colOff>
      <xdr:row>96</xdr:row>
      <xdr:rowOff>14605</xdr:rowOff>
    </xdr:to>
    <xdr:sp macro="" textlink="">
      <xdr:nvSpPr>
        <xdr:cNvPr id="252" name="フローチャート: 判断 251"/>
        <xdr:cNvSpPr/>
      </xdr:nvSpPr>
      <xdr:spPr>
        <a:xfrm>
          <a:off x="1778000" y="1602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31115</xdr:rowOff>
    </xdr:from>
    <xdr:ext cx="534670" cy="252095"/>
    <xdr:sp macro="" textlink="">
      <xdr:nvSpPr>
        <xdr:cNvPr id="253" name="テキスト ボックス 252"/>
        <xdr:cNvSpPr txBox="1"/>
      </xdr:nvSpPr>
      <xdr:spPr>
        <a:xfrm>
          <a:off x="1580515" y="1580451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79,877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101600</xdr:rowOff>
    </xdr:from>
    <xdr:to xmlns:xdr="http://schemas.openxmlformats.org/drawingml/2006/spreadsheetDrawing">
      <xdr:col>6</xdr:col>
      <xdr:colOff>38100</xdr:colOff>
      <xdr:row>96</xdr:row>
      <xdr:rowOff>31750</xdr:rowOff>
    </xdr:to>
    <xdr:sp macro="" textlink="">
      <xdr:nvSpPr>
        <xdr:cNvPr id="254" name="フローチャート: 判断 253"/>
        <xdr:cNvSpPr/>
      </xdr:nvSpPr>
      <xdr:spPr>
        <a:xfrm>
          <a:off x="984250" y="1604645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48260</xdr:rowOff>
    </xdr:from>
    <xdr:ext cx="527685" cy="259080"/>
    <xdr:sp macro="" textlink="">
      <xdr:nvSpPr>
        <xdr:cNvPr id="255" name="テキスト ボックス 254"/>
        <xdr:cNvSpPr txBox="1"/>
      </xdr:nvSpPr>
      <xdr:spPr>
        <a:xfrm>
          <a:off x="786765" y="158216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79,352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6" name="テキスト ボックス 255"/>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57" name="テキスト ボックス 256"/>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5015" cy="259080"/>
    <xdr:sp macro="" textlink="">
      <xdr:nvSpPr>
        <xdr:cNvPr id="258" name="テキスト ボックス 257"/>
        <xdr:cNvSpPr txBox="1"/>
      </xdr:nvSpPr>
      <xdr:spPr>
        <a:xfrm>
          <a:off x="24511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9" name="テキスト ボックス 258"/>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60" name="テキスト ボックス 259"/>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46990</xdr:rowOff>
    </xdr:from>
    <xdr:to xmlns:xdr="http://schemas.openxmlformats.org/drawingml/2006/spreadsheetDrawing">
      <xdr:col>24</xdr:col>
      <xdr:colOff>114300</xdr:colOff>
      <xdr:row>96</xdr:row>
      <xdr:rowOff>148590</xdr:rowOff>
    </xdr:to>
    <xdr:sp macro="" textlink="">
      <xdr:nvSpPr>
        <xdr:cNvPr id="261" name="楕円 260"/>
        <xdr:cNvSpPr/>
      </xdr:nvSpPr>
      <xdr:spPr>
        <a:xfrm>
          <a:off x="4127500" y="16163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95</xdr:row>
      <xdr:rowOff>133350</xdr:rowOff>
    </xdr:from>
    <xdr:ext cx="534670" cy="252095"/>
    <xdr:sp macro="" textlink="">
      <xdr:nvSpPr>
        <xdr:cNvPr id="262" name="扶助費該当値テキスト"/>
        <xdr:cNvSpPr txBox="1"/>
      </xdr:nvSpPr>
      <xdr:spPr>
        <a:xfrm>
          <a:off x="4229100" y="1607820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77470</xdr:rowOff>
    </xdr:from>
    <xdr:to xmlns:xdr="http://schemas.openxmlformats.org/drawingml/2006/spreadsheetDrawing">
      <xdr:col>20</xdr:col>
      <xdr:colOff>38100</xdr:colOff>
      <xdr:row>98</xdr:row>
      <xdr:rowOff>7620</xdr:rowOff>
    </xdr:to>
    <xdr:sp macro="" textlink="">
      <xdr:nvSpPr>
        <xdr:cNvPr id="263" name="楕円 262"/>
        <xdr:cNvSpPr/>
      </xdr:nvSpPr>
      <xdr:spPr>
        <a:xfrm>
          <a:off x="3384550" y="163652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170180</xdr:rowOff>
    </xdr:from>
    <xdr:ext cx="527685" cy="259080"/>
    <xdr:sp macro="" textlink="">
      <xdr:nvSpPr>
        <xdr:cNvPr id="264" name="テキスト ボックス 263"/>
        <xdr:cNvSpPr txBox="1"/>
      </xdr:nvSpPr>
      <xdr:spPr>
        <a:xfrm>
          <a:off x="3187065" y="1645793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44450</xdr:rowOff>
    </xdr:from>
    <xdr:to xmlns:xdr="http://schemas.openxmlformats.org/drawingml/2006/spreadsheetDrawing">
      <xdr:col>15</xdr:col>
      <xdr:colOff>101600</xdr:colOff>
      <xdr:row>98</xdr:row>
      <xdr:rowOff>146050</xdr:rowOff>
    </xdr:to>
    <xdr:sp macro="" textlink="">
      <xdr:nvSpPr>
        <xdr:cNvPr id="265" name="楕円 264"/>
        <xdr:cNvSpPr/>
      </xdr:nvSpPr>
      <xdr:spPr>
        <a:xfrm>
          <a:off x="2571750" y="1650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137160</xdr:rowOff>
    </xdr:from>
    <xdr:ext cx="527685" cy="259080"/>
    <xdr:sp macro="" textlink="">
      <xdr:nvSpPr>
        <xdr:cNvPr id="266" name="テキスト ボックス 265"/>
        <xdr:cNvSpPr txBox="1"/>
      </xdr:nvSpPr>
      <xdr:spPr>
        <a:xfrm>
          <a:off x="2393315" y="165963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7620</xdr:rowOff>
    </xdr:from>
    <xdr:to xmlns:xdr="http://schemas.openxmlformats.org/drawingml/2006/spreadsheetDrawing">
      <xdr:col>10</xdr:col>
      <xdr:colOff>165100</xdr:colOff>
      <xdr:row>98</xdr:row>
      <xdr:rowOff>109220</xdr:rowOff>
    </xdr:to>
    <xdr:sp macro="" textlink="">
      <xdr:nvSpPr>
        <xdr:cNvPr id="267" name="楕円 266"/>
        <xdr:cNvSpPr/>
      </xdr:nvSpPr>
      <xdr:spPr>
        <a:xfrm>
          <a:off x="1778000" y="1646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100330</xdr:rowOff>
    </xdr:from>
    <xdr:ext cx="534670" cy="252095"/>
    <xdr:sp macro="" textlink="">
      <xdr:nvSpPr>
        <xdr:cNvPr id="268" name="テキスト ボックス 267"/>
        <xdr:cNvSpPr txBox="1"/>
      </xdr:nvSpPr>
      <xdr:spPr>
        <a:xfrm>
          <a:off x="1580515" y="1655953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66,490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80010</xdr:rowOff>
    </xdr:from>
    <xdr:to xmlns:xdr="http://schemas.openxmlformats.org/drawingml/2006/spreadsheetDrawing">
      <xdr:col>6</xdr:col>
      <xdr:colOff>38100</xdr:colOff>
      <xdr:row>99</xdr:row>
      <xdr:rowOff>10160</xdr:rowOff>
    </xdr:to>
    <xdr:sp macro="" textlink="">
      <xdr:nvSpPr>
        <xdr:cNvPr id="269" name="楕円 268"/>
        <xdr:cNvSpPr/>
      </xdr:nvSpPr>
      <xdr:spPr>
        <a:xfrm>
          <a:off x="984250" y="165392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1270</xdr:rowOff>
    </xdr:from>
    <xdr:ext cx="527685" cy="259080"/>
    <xdr:sp macro="" textlink="">
      <xdr:nvSpPr>
        <xdr:cNvPr id="270" name="テキスト ボックス 269"/>
        <xdr:cNvSpPr txBox="1"/>
      </xdr:nvSpPr>
      <xdr:spPr>
        <a:xfrm>
          <a:off x="786765" y="166319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71" name="正方形/長方形 270"/>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72" name="正方形/長方形 271"/>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73" name="正方形/長方形 272"/>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74" name="正方形/長方形 273"/>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75" name="正方形/長方形 274"/>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153,977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76" name="正方形/長方形 275"/>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77" name="正方形/長方形 276"/>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149,282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78" name="正方形/長方形 277"/>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2900" cy="220345"/>
    <xdr:sp macro="" textlink="">
      <xdr:nvSpPr>
        <xdr:cNvPr id="279" name="テキスト ボックス 278"/>
        <xdr:cNvSpPr txBox="1"/>
      </xdr:nvSpPr>
      <xdr:spPr>
        <a:xfrm>
          <a:off x="591820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80" name="直線コネクタ 279"/>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81" name="直線コネクタ 280"/>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72390</xdr:rowOff>
    </xdr:from>
    <xdr:ext cx="241935" cy="246380"/>
    <xdr:sp macro="" textlink="">
      <xdr:nvSpPr>
        <xdr:cNvPr id="282" name="テキスト ボックス 281"/>
        <xdr:cNvSpPr txBox="1"/>
      </xdr:nvSpPr>
      <xdr:spPr>
        <a:xfrm>
          <a:off x="5726430" y="644652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83" name="直線コネクタ 282"/>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34925</xdr:rowOff>
    </xdr:from>
    <xdr:ext cx="595630" cy="246380"/>
    <xdr:sp macro="" textlink="">
      <xdr:nvSpPr>
        <xdr:cNvPr id="284" name="テキスト ボックス 283"/>
        <xdr:cNvSpPr txBox="1"/>
      </xdr:nvSpPr>
      <xdr:spPr>
        <a:xfrm>
          <a:off x="5417820" y="60737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85" name="直線コネクタ 284"/>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165100</xdr:rowOff>
    </xdr:from>
    <xdr:ext cx="595630" cy="246380"/>
    <xdr:sp macro="" textlink="">
      <xdr:nvSpPr>
        <xdr:cNvPr id="286" name="テキスト ボックス 285"/>
        <xdr:cNvSpPr txBox="1"/>
      </xdr:nvSpPr>
      <xdr:spPr>
        <a:xfrm>
          <a:off x="5417820" y="57010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87" name="直線コネクタ 286"/>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128270</xdr:rowOff>
    </xdr:from>
    <xdr:ext cx="595630" cy="246380"/>
    <xdr:sp macro="" textlink="">
      <xdr:nvSpPr>
        <xdr:cNvPr id="288" name="テキスト ボックス 287"/>
        <xdr:cNvSpPr txBox="1"/>
      </xdr:nvSpPr>
      <xdr:spPr>
        <a:xfrm>
          <a:off x="5417820" y="532892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89" name="直線コネクタ 288"/>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90805</xdr:rowOff>
    </xdr:from>
    <xdr:ext cx="595630" cy="246380"/>
    <xdr:sp macro="" textlink="">
      <xdr:nvSpPr>
        <xdr:cNvPr id="290" name="テキスト ボックス 289"/>
        <xdr:cNvSpPr txBox="1"/>
      </xdr:nvSpPr>
      <xdr:spPr>
        <a:xfrm>
          <a:off x="5417820" y="49561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91" name="直線コネクタ 290"/>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53340</xdr:rowOff>
    </xdr:from>
    <xdr:ext cx="595630" cy="246380"/>
    <xdr:sp macro="" textlink="">
      <xdr:nvSpPr>
        <xdr:cNvPr id="292" name="テキスト ボックス 291"/>
        <xdr:cNvSpPr txBox="1"/>
      </xdr:nvSpPr>
      <xdr:spPr>
        <a:xfrm>
          <a:off x="5417820" y="45834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93" name="補助費等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30</xdr:row>
      <xdr:rowOff>130810</xdr:rowOff>
    </xdr:from>
    <xdr:to xmlns:xdr="http://schemas.openxmlformats.org/drawingml/2006/spreadsheetDrawing">
      <xdr:col>54</xdr:col>
      <xdr:colOff>171450</xdr:colOff>
      <xdr:row>36</xdr:row>
      <xdr:rowOff>98425</xdr:rowOff>
    </xdr:to>
    <xdr:cxnSp macro="">
      <xdr:nvCxnSpPr>
        <xdr:cNvPr id="294" name="直線コネクタ 293"/>
        <xdr:cNvCxnSpPr/>
      </xdr:nvCxnSpPr>
      <xdr:spPr>
        <a:xfrm flipV="1">
          <a:off x="9429750" y="5163820"/>
          <a:ext cx="0" cy="973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102870</xdr:rowOff>
    </xdr:from>
    <xdr:ext cx="591820" cy="246380"/>
    <xdr:sp macro="" textlink="">
      <xdr:nvSpPr>
        <xdr:cNvPr id="295" name="補助費等最小値テキスト"/>
        <xdr:cNvSpPr txBox="1"/>
      </xdr:nvSpPr>
      <xdr:spPr>
        <a:xfrm>
          <a:off x="9480550" y="6141720"/>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120,147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36</xdr:row>
      <xdr:rowOff>98425</xdr:rowOff>
    </xdr:from>
    <xdr:to xmlns:xdr="http://schemas.openxmlformats.org/drawingml/2006/spreadsheetDrawing">
      <xdr:col>55</xdr:col>
      <xdr:colOff>88900</xdr:colOff>
      <xdr:row>36</xdr:row>
      <xdr:rowOff>98425</xdr:rowOff>
    </xdr:to>
    <xdr:cxnSp macro="">
      <xdr:nvCxnSpPr>
        <xdr:cNvPr id="296" name="直線コネクタ 295"/>
        <xdr:cNvCxnSpPr/>
      </xdr:nvCxnSpPr>
      <xdr:spPr>
        <a:xfrm>
          <a:off x="9359900" y="61372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78740</xdr:rowOff>
    </xdr:from>
    <xdr:ext cx="591820" cy="253365"/>
    <xdr:sp macro="" textlink="">
      <xdr:nvSpPr>
        <xdr:cNvPr id="297" name="補助費等最大値テキスト"/>
        <xdr:cNvSpPr txBox="1"/>
      </xdr:nvSpPr>
      <xdr:spPr>
        <a:xfrm>
          <a:off x="9480550" y="4944110"/>
          <a:ext cx="591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381,513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130810</xdr:rowOff>
    </xdr:from>
    <xdr:to xmlns:xdr="http://schemas.openxmlformats.org/drawingml/2006/spreadsheetDrawing">
      <xdr:col>55</xdr:col>
      <xdr:colOff>88900</xdr:colOff>
      <xdr:row>30</xdr:row>
      <xdr:rowOff>130810</xdr:rowOff>
    </xdr:to>
    <xdr:cxnSp macro="">
      <xdr:nvCxnSpPr>
        <xdr:cNvPr id="298" name="直線コネクタ 297"/>
        <xdr:cNvCxnSpPr/>
      </xdr:nvCxnSpPr>
      <xdr:spPr>
        <a:xfrm>
          <a:off x="9359900" y="51638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28575</xdr:rowOff>
    </xdr:from>
    <xdr:to xmlns:xdr="http://schemas.openxmlformats.org/drawingml/2006/spreadsheetDrawing">
      <xdr:col>55</xdr:col>
      <xdr:colOff>0</xdr:colOff>
      <xdr:row>38</xdr:row>
      <xdr:rowOff>104140</xdr:rowOff>
    </xdr:to>
    <xdr:cxnSp macro="">
      <xdr:nvCxnSpPr>
        <xdr:cNvPr id="299" name="直線コネクタ 298"/>
        <xdr:cNvCxnSpPr/>
      </xdr:nvCxnSpPr>
      <xdr:spPr>
        <a:xfrm flipV="1">
          <a:off x="8686800" y="6067425"/>
          <a:ext cx="742950" cy="410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34</xdr:row>
      <xdr:rowOff>126365</xdr:rowOff>
    </xdr:from>
    <xdr:ext cx="591820" cy="246380"/>
    <xdr:sp macro="" textlink="">
      <xdr:nvSpPr>
        <xdr:cNvPr id="300" name="補助費等平均値テキスト"/>
        <xdr:cNvSpPr txBox="1"/>
      </xdr:nvSpPr>
      <xdr:spPr>
        <a:xfrm>
          <a:off x="9480550" y="5829935"/>
          <a:ext cx="59182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150,568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104140</xdr:rowOff>
    </xdr:from>
    <xdr:to xmlns:xdr="http://schemas.openxmlformats.org/drawingml/2006/spreadsheetDrawing">
      <xdr:col>55</xdr:col>
      <xdr:colOff>50800</xdr:colOff>
      <xdr:row>36</xdr:row>
      <xdr:rowOff>35560</xdr:rowOff>
    </xdr:to>
    <xdr:sp macro="" textlink="">
      <xdr:nvSpPr>
        <xdr:cNvPr id="301" name="フローチャート: 判断 300"/>
        <xdr:cNvSpPr/>
      </xdr:nvSpPr>
      <xdr:spPr>
        <a:xfrm>
          <a:off x="9398000" y="59753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38</xdr:row>
      <xdr:rowOff>104140</xdr:rowOff>
    </xdr:from>
    <xdr:to xmlns:xdr="http://schemas.openxmlformats.org/drawingml/2006/spreadsheetDrawing">
      <xdr:col>50</xdr:col>
      <xdr:colOff>114300</xdr:colOff>
      <xdr:row>38</xdr:row>
      <xdr:rowOff>113665</xdr:rowOff>
    </xdr:to>
    <xdr:cxnSp macro="">
      <xdr:nvCxnSpPr>
        <xdr:cNvPr id="302" name="直線コネクタ 301"/>
        <xdr:cNvCxnSpPr/>
      </xdr:nvCxnSpPr>
      <xdr:spPr>
        <a:xfrm flipV="1">
          <a:off x="7886700" y="6478270"/>
          <a:ext cx="8001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10160</xdr:rowOff>
    </xdr:from>
    <xdr:to xmlns:xdr="http://schemas.openxmlformats.org/drawingml/2006/spreadsheetDrawing">
      <xdr:col>50</xdr:col>
      <xdr:colOff>165100</xdr:colOff>
      <xdr:row>38</xdr:row>
      <xdr:rowOff>109220</xdr:rowOff>
    </xdr:to>
    <xdr:sp macro="" textlink="">
      <xdr:nvSpPr>
        <xdr:cNvPr id="303" name="フローチャート: 判断 302"/>
        <xdr:cNvSpPr/>
      </xdr:nvSpPr>
      <xdr:spPr>
        <a:xfrm>
          <a:off x="8636000" y="63842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36</xdr:row>
      <xdr:rowOff>125730</xdr:rowOff>
    </xdr:from>
    <xdr:ext cx="534670" cy="246380"/>
    <xdr:sp macro="" textlink="">
      <xdr:nvSpPr>
        <xdr:cNvPr id="304" name="テキスト ボックス 303"/>
        <xdr:cNvSpPr txBox="1"/>
      </xdr:nvSpPr>
      <xdr:spPr>
        <a:xfrm>
          <a:off x="8438515" y="616458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40,600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113665</xdr:rowOff>
    </xdr:from>
    <xdr:to xmlns:xdr="http://schemas.openxmlformats.org/drawingml/2006/spreadsheetDrawing">
      <xdr:col>45</xdr:col>
      <xdr:colOff>171450</xdr:colOff>
      <xdr:row>38</xdr:row>
      <xdr:rowOff>117475</xdr:rowOff>
    </xdr:to>
    <xdr:cxnSp macro="">
      <xdr:nvCxnSpPr>
        <xdr:cNvPr id="305" name="直線コネクタ 304"/>
        <xdr:cNvCxnSpPr/>
      </xdr:nvCxnSpPr>
      <xdr:spPr>
        <a:xfrm flipV="1">
          <a:off x="7080250" y="6487795"/>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20955</xdr:rowOff>
    </xdr:from>
    <xdr:to xmlns:xdr="http://schemas.openxmlformats.org/drawingml/2006/spreadsheetDrawing">
      <xdr:col>46</xdr:col>
      <xdr:colOff>38100</xdr:colOff>
      <xdr:row>38</xdr:row>
      <xdr:rowOff>120015</xdr:rowOff>
    </xdr:to>
    <xdr:sp macro="" textlink="">
      <xdr:nvSpPr>
        <xdr:cNvPr id="306" name="フローチャート: 判断 305"/>
        <xdr:cNvSpPr/>
      </xdr:nvSpPr>
      <xdr:spPr>
        <a:xfrm>
          <a:off x="7842250" y="63950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36</xdr:row>
      <xdr:rowOff>136525</xdr:rowOff>
    </xdr:from>
    <xdr:ext cx="527685" cy="253365"/>
    <xdr:sp macro="" textlink="">
      <xdr:nvSpPr>
        <xdr:cNvPr id="307" name="テキスト ボックス 306"/>
        <xdr:cNvSpPr txBox="1"/>
      </xdr:nvSpPr>
      <xdr:spPr>
        <a:xfrm>
          <a:off x="7644765" y="617537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37,715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116205</xdr:rowOff>
    </xdr:from>
    <xdr:to xmlns:xdr="http://schemas.openxmlformats.org/drawingml/2006/spreadsheetDrawing">
      <xdr:col>41</xdr:col>
      <xdr:colOff>50800</xdr:colOff>
      <xdr:row>38</xdr:row>
      <xdr:rowOff>117475</xdr:rowOff>
    </xdr:to>
    <xdr:cxnSp macro="">
      <xdr:nvCxnSpPr>
        <xdr:cNvPr id="308" name="直線コネクタ 307"/>
        <xdr:cNvCxnSpPr/>
      </xdr:nvCxnSpPr>
      <xdr:spPr>
        <a:xfrm>
          <a:off x="6286500" y="6490335"/>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28575</xdr:rowOff>
    </xdr:from>
    <xdr:to xmlns:xdr="http://schemas.openxmlformats.org/drawingml/2006/spreadsheetDrawing">
      <xdr:col>41</xdr:col>
      <xdr:colOff>101600</xdr:colOff>
      <xdr:row>38</xdr:row>
      <xdr:rowOff>127635</xdr:rowOff>
    </xdr:to>
    <xdr:sp macro="" textlink="">
      <xdr:nvSpPr>
        <xdr:cNvPr id="309" name="フローチャート: 判断 308"/>
        <xdr:cNvSpPr/>
      </xdr:nvSpPr>
      <xdr:spPr>
        <a:xfrm>
          <a:off x="7029450" y="64027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36</xdr:row>
      <xdr:rowOff>143510</xdr:rowOff>
    </xdr:from>
    <xdr:ext cx="527685" cy="246380"/>
    <xdr:sp macro="" textlink="">
      <xdr:nvSpPr>
        <xdr:cNvPr id="310" name="テキスト ボックス 309"/>
        <xdr:cNvSpPr txBox="1"/>
      </xdr:nvSpPr>
      <xdr:spPr>
        <a:xfrm>
          <a:off x="6851015" y="618236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27305</xdr:rowOff>
    </xdr:from>
    <xdr:to xmlns:xdr="http://schemas.openxmlformats.org/drawingml/2006/spreadsheetDrawing">
      <xdr:col>36</xdr:col>
      <xdr:colOff>165100</xdr:colOff>
      <xdr:row>38</xdr:row>
      <xdr:rowOff>127000</xdr:rowOff>
    </xdr:to>
    <xdr:sp macro="" textlink="">
      <xdr:nvSpPr>
        <xdr:cNvPr id="311" name="フローチャート: 判断 310"/>
        <xdr:cNvSpPr/>
      </xdr:nvSpPr>
      <xdr:spPr>
        <a:xfrm>
          <a:off x="6235700" y="64014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36</xdr:row>
      <xdr:rowOff>142875</xdr:rowOff>
    </xdr:from>
    <xdr:ext cx="534670" cy="246380"/>
    <xdr:sp macro="" textlink="">
      <xdr:nvSpPr>
        <xdr:cNvPr id="312" name="テキスト ボックス 311"/>
        <xdr:cNvSpPr txBox="1"/>
      </xdr:nvSpPr>
      <xdr:spPr>
        <a:xfrm>
          <a:off x="6038215" y="618172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13" name="テキスト ボックス 312"/>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14" name="テキスト ボックス 313"/>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15" name="テキスト ボックス 314"/>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5015" cy="253365"/>
    <xdr:sp macro="" textlink="">
      <xdr:nvSpPr>
        <xdr:cNvPr id="316" name="テキスト ボックス 315"/>
        <xdr:cNvSpPr txBox="1"/>
      </xdr:nvSpPr>
      <xdr:spPr>
        <a:xfrm>
          <a:off x="69088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17" name="テキスト ボックス 316"/>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146685</xdr:rowOff>
    </xdr:from>
    <xdr:to xmlns:xdr="http://schemas.openxmlformats.org/drawingml/2006/spreadsheetDrawing">
      <xdr:col>55</xdr:col>
      <xdr:colOff>50800</xdr:colOff>
      <xdr:row>36</xdr:row>
      <xdr:rowOff>78105</xdr:rowOff>
    </xdr:to>
    <xdr:sp macro="" textlink="">
      <xdr:nvSpPr>
        <xdr:cNvPr id="318" name="楕円 317"/>
        <xdr:cNvSpPr/>
      </xdr:nvSpPr>
      <xdr:spPr>
        <a:xfrm>
          <a:off x="9398000" y="60178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82550</xdr:rowOff>
    </xdr:from>
    <xdr:ext cx="591820" cy="253365"/>
    <xdr:sp macro="" textlink="">
      <xdr:nvSpPr>
        <xdr:cNvPr id="319" name="補助費等該当値テキスト"/>
        <xdr:cNvSpPr txBox="1"/>
      </xdr:nvSpPr>
      <xdr:spPr>
        <a:xfrm>
          <a:off x="9480550" y="5953760"/>
          <a:ext cx="591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138,975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53975</xdr:rowOff>
    </xdr:from>
    <xdr:to xmlns:xdr="http://schemas.openxmlformats.org/drawingml/2006/spreadsheetDrawing">
      <xdr:col>50</xdr:col>
      <xdr:colOff>165100</xdr:colOff>
      <xdr:row>38</xdr:row>
      <xdr:rowOff>153035</xdr:rowOff>
    </xdr:to>
    <xdr:sp macro="" textlink="">
      <xdr:nvSpPr>
        <xdr:cNvPr id="320" name="楕円 319"/>
        <xdr:cNvSpPr/>
      </xdr:nvSpPr>
      <xdr:spPr>
        <a:xfrm>
          <a:off x="8636000" y="64281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38</xdr:row>
      <xdr:rowOff>144780</xdr:rowOff>
    </xdr:from>
    <xdr:ext cx="534670" cy="245745"/>
    <xdr:sp macro="" textlink="">
      <xdr:nvSpPr>
        <xdr:cNvPr id="321" name="テキスト ボックス 320"/>
        <xdr:cNvSpPr txBox="1"/>
      </xdr:nvSpPr>
      <xdr:spPr>
        <a:xfrm>
          <a:off x="8438515" y="651891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28,873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63500</xdr:rowOff>
    </xdr:from>
    <xdr:to xmlns:xdr="http://schemas.openxmlformats.org/drawingml/2006/spreadsheetDrawing">
      <xdr:col>46</xdr:col>
      <xdr:colOff>38100</xdr:colOff>
      <xdr:row>38</xdr:row>
      <xdr:rowOff>163195</xdr:rowOff>
    </xdr:to>
    <xdr:sp macro="" textlink="">
      <xdr:nvSpPr>
        <xdr:cNvPr id="322" name="楕円 321"/>
        <xdr:cNvSpPr/>
      </xdr:nvSpPr>
      <xdr:spPr>
        <a:xfrm>
          <a:off x="7842250" y="643763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38</xdr:row>
      <xdr:rowOff>154305</xdr:rowOff>
    </xdr:from>
    <xdr:ext cx="527685" cy="253365"/>
    <xdr:sp macro="" textlink="">
      <xdr:nvSpPr>
        <xdr:cNvPr id="323" name="テキスト ボックス 322"/>
        <xdr:cNvSpPr txBox="1"/>
      </xdr:nvSpPr>
      <xdr:spPr>
        <a:xfrm>
          <a:off x="7644765" y="652843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67945</xdr:rowOff>
    </xdr:from>
    <xdr:to xmlns:xdr="http://schemas.openxmlformats.org/drawingml/2006/spreadsheetDrawing">
      <xdr:col>41</xdr:col>
      <xdr:colOff>101600</xdr:colOff>
      <xdr:row>38</xdr:row>
      <xdr:rowOff>167005</xdr:rowOff>
    </xdr:to>
    <xdr:sp macro="" textlink="">
      <xdr:nvSpPr>
        <xdr:cNvPr id="324" name="楕円 323"/>
        <xdr:cNvSpPr/>
      </xdr:nvSpPr>
      <xdr:spPr>
        <a:xfrm>
          <a:off x="7029450" y="64420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38</xdr:row>
      <xdr:rowOff>158750</xdr:rowOff>
    </xdr:from>
    <xdr:ext cx="527685" cy="246380"/>
    <xdr:sp macro="" textlink="">
      <xdr:nvSpPr>
        <xdr:cNvPr id="325" name="テキスト ボックス 324"/>
        <xdr:cNvSpPr txBox="1"/>
      </xdr:nvSpPr>
      <xdr:spPr>
        <a:xfrm>
          <a:off x="6851015" y="653288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66675</xdr:rowOff>
    </xdr:from>
    <xdr:to xmlns:xdr="http://schemas.openxmlformats.org/drawingml/2006/spreadsheetDrawing">
      <xdr:col>36</xdr:col>
      <xdr:colOff>165100</xdr:colOff>
      <xdr:row>38</xdr:row>
      <xdr:rowOff>165735</xdr:rowOff>
    </xdr:to>
    <xdr:sp macro="" textlink="">
      <xdr:nvSpPr>
        <xdr:cNvPr id="326" name="楕円 325"/>
        <xdr:cNvSpPr/>
      </xdr:nvSpPr>
      <xdr:spPr>
        <a:xfrm>
          <a:off x="6235700" y="64408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38</xdr:row>
      <xdr:rowOff>156845</xdr:rowOff>
    </xdr:from>
    <xdr:ext cx="534670" cy="253365"/>
    <xdr:sp macro="" textlink="">
      <xdr:nvSpPr>
        <xdr:cNvPr id="327" name="テキスト ボックス 326"/>
        <xdr:cNvSpPr txBox="1"/>
      </xdr:nvSpPr>
      <xdr:spPr>
        <a:xfrm>
          <a:off x="6038215" y="65309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28" name="正方形/長方形 327"/>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9" name="正方形/長方形 328"/>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30" name="正方形/長方形 329"/>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31" name="正方形/長方形 330"/>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32" name="正方形/長方形 331"/>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62,569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33" name="正方形/長方形 332"/>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34" name="正方形/長方形 333"/>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67,727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35" name="正方形/長方形 334"/>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2900" cy="220345"/>
    <xdr:sp macro="" textlink="">
      <xdr:nvSpPr>
        <xdr:cNvPr id="336" name="テキスト ボックス 335"/>
        <xdr:cNvSpPr txBox="1"/>
      </xdr:nvSpPr>
      <xdr:spPr>
        <a:xfrm>
          <a:off x="591820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37" name="直線コネクタ 336"/>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43180</xdr:rowOff>
    </xdr:from>
    <xdr:to xmlns:xdr="http://schemas.openxmlformats.org/drawingml/2006/spreadsheetDrawing">
      <xdr:col>59</xdr:col>
      <xdr:colOff>50800</xdr:colOff>
      <xdr:row>59</xdr:row>
      <xdr:rowOff>43180</xdr:rowOff>
    </xdr:to>
    <xdr:cxnSp macro="">
      <xdr:nvCxnSpPr>
        <xdr:cNvPr id="338" name="直線コネクタ 337"/>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72390</xdr:rowOff>
    </xdr:from>
    <xdr:ext cx="241935" cy="246380"/>
    <xdr:sp macro="" textlink="">
      <xdr:nvSpPr>
        <xdr:cNvPr id="339" name="テキスト ボックス 338"/>
        <xdr:cNvSpPr txBox="1"/>
      </xdr:nvSpPr>
      <xdr:spPr>
        <a:xfrm>
          <a:off x="5726430" y="979932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40" name="直線コネクタ 339"/>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34925</xdr:rowOff>
    </xdr:from>
    <xdr:ext cx="595630" cy="246380"/>
    <xdr:sp macro="" textlink="">
      <xdr:nvSpPr>
        <xdr:cNvPr id="341" name="テキスト ボックス 340"/>
        <xdr:cNvSpPr txBox="1"/>
      </xdr:nvSpPr>
      <xdr:spPr>
        <a:xfrm>
          <a:off x="5417820" y="94265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136525</xdr:rowOff>
    </xdr:from>
    <xdr:to xmlns:xdr="http://schemas.openxmlformats.org/drawingml/2006/spreadsheetDrawing">
      <xdr:col>59</xdr:col>
      <xdr:colOff>50800</xdr:colOff>
      <xdr:row>54</xdr:row>
      <xdr:rowOff>136525</xdr:rowOff>
    </xdr:to>
    <xdr:cxnSp macro="">
      <xdr:nvCxnSpPr>
        <xdr:cNvPr id="342" name="直線コネクタ 341"/>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165100</xdr:rowOff>
    </xdr:from>
    <xdr:ext cx="595630" cy="246380"/>
    <xdr:sp macro="" textlink="">
      <xdr:nvSpPr>
        <xdr:cNvPr id="343" name="テキスト ボックス 342"/>
        <xdr:cNvSpPr txBox="1"/>
      </xdr:nvSpPr>
      <xdr:spPr>
        <a:xfrm>
          <a:off x="5417820" y="90538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99060</xdr:rowOff>
    </xdr:from>
    <xdr:to xmlns:xdr="http://schemas.openxmlformats.org/drawingml/2006/spreadsheetDrawing">
      <xdr:col>59</xdr:col>
      <xdr:colOff>50800</xdr:colOff>
      <xdr:row>52</xdr:row>
      <xdr:rowOff>99060</xdr:rowOff>
    </xdr:to>
    <xdr:cxnSp macro="">
      <xdr:nvCxnSpPr>
        <xdr:cNvPr id="344" name="直線コネクタ 343"/>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128270</xdr:rowOff>
    </xdr:from>
    <xdr:ext cx="595630" cy="246380"/>
    <xdr:sp macro="" textlink="">
      <xdr:nvSpPr>
        <xdr:cNvPr id="345" name="テキスト ボックス 344"/>
        <xdr:cNvSpPr txBox="1"/>
      </xdr:nvSpPr>
      <xdr:spPr>
        <a:xfrm>
          <a:off x="5417820" y="868172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61595</xdr:rowOff>
    </xdr:from>
    <xdr:to xmlns:xdr="http://schemas.openxmlformats.org/drawingml/2006/spreadsheetDrawing">
      <xdr:col>59</xdr:col>
      <xdr:colOff>50800</xdr:colOff>
      <xdr:row>50</xdr:row>
      <xdr:rowOff>61595</xdr:rowOff>
    </xdr:to>
    <xdr:cxnSp macro="">
      <xdr:nvCxnSpPr>
        <xdr:cNvPr id="346" name="直線コネクタ 345"/>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90805</xdr:rowOff>
    </xdr:from>
    <xdr:ext cx="595630" cy="246380"/>
    <xdr:sp macro="" textlink="">
      <xdr:nvSpPr>
        <xdr:cNvPr id="347" name="テキスト ボックス 346"/>
        <xdr:cNvSpPr txBox="1"/>
      </xdr:nvSpPr>
      <xdr:spPr>
        <a:xfrm>
          <a:off x="5417820" y="83089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8" name="直線コネクタ 347"/>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53340</xdr:rowOff>
    </xdr:from>
    <xdr:ext cx="595630" cy="246380"/>
    <xdr:sp macro="" textlink="">
      <xdr:nvSpPr>
        <xdr:cNvPr id="349" name="テキスト ボックス 348"/>
        <xdr:cNvSpPr txBox="1"/>
      </xdr:nvSpPr>
      <xdr:spPr>
        <a:xfrm>
          <a:off x="5417820" y="79362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50" name="普通建設事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51</xdr:row>
      <xdr:rowOff>68580</xdr:rowOff>
    </xdr:from>
    <xdr:to xmlns:xdr="http://schemas.openxmlformats.org/drawingml/2006/spreadsheetDrawing">
      <xdr:col>54</xdr:col>
      <xdr:colOff>171450</xdr:colOff>
      <xdr:row>58</xdr:row>
      <xdr:rowOff>101600</xdr:rowOff>
    </xdr:to>
    <xdr:cxnSp macro="">
      <xdr:nvCxnSpPr>
        <xdr:cNvPr id="351" name="直線コネクタ 350"/>
        <xdr:cNvCxnSpPr/>
      </xdr:nvCxnSpPr>
      <xdr:spPr>
        <a:xfrm flipV="1">
          <a:off x="9429750" y="8622030"/>
          <a:ext cx="0" cy="1206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106045</xdr:rowOff>
    </xdr:from>
    <xdr:ext cx="527685" cy="246380"/>
    <xdr:sp macro="" textlink="">
      <xdr:nvSpPr>
        <xdr:cNvPr id="352" name="普通建設事業費最小値テキスト"/>
        <xdr:cNvSpPr txBox="1"/>
      </xdr:nvSpPr>
      <xdr:spPr>
        <a:xfrm>
          <a:off x="9480550" y="983297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29,303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101600</xdr:rowOff>
    </xdr:from>
    <xdr:to xmlns:xdr="http://schemas.openxmlformats.org/drawingml/2006/spreadsheetDrawing">
      <xdr:col>55</xdr:col>
      <xdr:colOff>88900</xdr:colOff>
      <xdr:row>58</xdr:row>
      <xdr:rowOff>101600</xdr:rowOff>
    </xdr:to>
    <xdr:cxnSp macro="">
      <xdr:nvCxnSpPr>
        <xdr:cNvPr id="353" name="直線コネクタ 352"/>
        <xdr:cNvCxnSpPr/>
      </xdr:nvCxnSpPr>
      <xdr:spPr>
        <a:xfrm>
          <a:off x="9359900" y="98285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16510</xdr:rowOff>
    </xdr:from>
    <xdr:ext cx="591820" cy="246380"/>
    <xdr:sp macro="" textlink="">
      <xdr:nvSpPr>
        <xdr:cNvPr id="354" name="普通建設事業費最大値テキスト"/>
        <xdr:cNvSpPr txBox="1"/>
      </xdr:nvSpPr>
      <xdr:spPr>
        <a:xfrm>
          <a:off x="9480550" y="8402320"/>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353,308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68580</xdr:rowOff>
    </xdr:from>
    <xdr:to xmlns:xdr="http://schemas.openxmlformats.org/drawingml/2006/spreadsheetDrawing">
      <xdr:col>55</xdr:col>
      <xdr:colOff>88900</xdr:colOff>
      <xdr:row>51</xdr:row>
      <xdr:rowOff>68580</xdr:rowOff>
    </xdr:to>
    <xdr:cxnSp macro="">
      <xdr:nvCxnSpPr>
        <xdr:cNvPr id="355" name="直線コネクタ 354"/>
        <xdr:cNvCxnSpPr/>
      </xdr:nvCxnSpPr>
      <xdr:spPr>
        <a:xfrm>
          <a:off x="9359900" y="86220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33655</xdr:rowOff>
    </xdr:from>
    <xdr:to xmlns:xdr="http://schemas.openxmlformats.org/drawingml/2006/spreadsheetDrawing">
      <xdr:col>55</xdr:col>
      <xdr:colOff>0</xdr:colOff>
      <xdr:row>58</xdr:row>
      <xdr:rowOff>22225</xdr:rowOff>
    </xdr:to>
    <xdr:cxnSp macro="">
      <xdr:nvCxnSpPr>
        <xdr:cNvPr id="356" name="直線コネクタ 355"/>
        <xdr:cNvCxnSpPr/>
      </xdr:nvCxnSpPr>
      <xdr:spPr>
        <a:xfrm>
          <a:off x="8686800" y="9592945"/>
          <a:ext cx="74295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141605</xdr:rowOff>
    </xdr:from>
    <xdr:ext cx="527685" cy="246380"/>
    <xdr:sp macro="" textlink="">
      <xdr:nvSpPr>
        <xdr:cNvPr id="357" name="普通建設事業費平均値テキスト"/>
        <xdr:cNvSpPr txBox="1"/>
      </xdr:nvSpPr>
      <xdr:spPr>
        <a:xfrm>
          <a:off x="9480550" y="9533255"/>
          <a:ext cx="52768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118745</xdr:rowOff>
    </xdr:from>
    <xdr:to xmlns:xdr="http://schemas.openxmlformats.org/drawingml/2006/spreadsheetDrawing">
      <xdr:col>55</xdr:col>
      <xdr:colOff>50800</xdr:colOff>
      <xdr:row>58</xdr:row>
      <xdr:rowOff>50800</xdr:rowOff>
    </xdr:to>
    <xdr:sp macro="" textlink="">
      <xdr:nvSpPr>
        <xdr:cNvPr id="358" name="フローチャート: 判断 357"/>
        <xdr:cNvSpPr/>
      </xdr:nvSpPr>
      <xdr:spPr>
        <a:xfrm>
          <a:off x="9398000" y="96780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57</xdr:row>
      <xdr:rowOff>33655</xdr:rowOff>
    </xdr:from>
    <xdr:to xmlns:xdr="http://schemas.openxmlformats.org/drawingml/2006/spreadsheetDrawing">
      <xdr:col>50</xdr:col>
      <xdr:colOff>114300</xdr:colOff>
      <xdr:row>58</xdr:row>
      <xdr:rowOff>62230</xdr:rowOff>
    </xdr:to>
    <xdr:cxnSp macro="">
      <xdr:nvCxnSpPr>
        <xdr:cNvPr id="359" name="直線コネクタ 358"/>
        <xdr:cNvCxnSpPr/>
      </xdr:nvCxnSpPr>
      <xdr:spPr>
        <a:xfrm flipV="1">
          <a:off x="7886700" y="9592945"/>
          <a:ext cx="800100" cy="196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81915</xdr:rowOff>
    </xdr:from>
    <xdr:to xmlns:xdr="http://schemas.openxmlformats.org/drawingml/2006/spreadsheetDrawing">
      <xdr:col>50</xdr:col>
      <xdr:colOff>165100</xdr:colOff>
      <xdr:row>58</xdr:row>
      <xdr:rowOff>13970</xdr:rowOff>
    </xdr:to>
    <xdr:sp macro="" textlink="">
      <xdr:nvSpPr>
        <xdr:cNvPr id="360" name="フローチャート: 判断 359"/>
        <xdr:cNvSpPr/>
      </xdr:nvSpPr>
      <xdr:spPr>
        <a:xfrm>
          <a:off x="8636000" y="96412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5080</xdr:rowOff>
    </xdr:from>
    <xdr:ext cx="534670" cy="253365"/>
    <xdr:sp macro="" textlink="">
      <xdr:nvSpPr>
        <xdr:cNvPr id="361" name="テキスト ボックス 360"/>
        <xdr:cNvSpPr txBox="1"/>
      </xdr:nvSpPr>
      <xdr:spPr>
        <a:xfrm>
          <a:off x="8438515" y="97320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66,343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52070</xdr:rowOff>
    </xdr:from>
    <xdr:to xmlns:xdr="http://schemas.openxmlformats.org/drawingml/2006/spreadsheetDrawing">
      <xdr:col>45</xdr:col>
      <xdr:colOff>171450</xdr:colOff>
      <xdr:row>58</xdr:row>
      <xdr:rowOff>62230</xdr:rowOff>
    </xdr:to>
    <xdr:cxnSp macro="">
      <xdr:nvCxnSpPr>
        <xdr:cNvPr id="362" name="直線コネクタ 361"/>
        <xdr:cNvCxnSpPr/>
      </xdr:nvCxnSpPr>
      <xdr:spPr>
        <a:xfrm>
          <a:off x="7080250" y="9779000"/>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156210</xdr:rowOff>
    </xdr:from>
    <xdr:to xmlns:xdr="http://schemas.openxmlformats.org/drawingml/2006/spreadsheetDrawing">
      <xdr:col>46</xdr:col>
      <xdr:colOff>38100</xdr:colOff>
      <xdr:row>58</xdr:row>
      <xdr:rowOff>88265</xdr:rowOff>
    </xdr:to>
    <xdr:sp macro="" textlink="">
      <xdr:nvSpPr>
        <xdr:cNvPr id="363" name="フローチャート: 判断 362"/>
        <xdr:cNvSpPr/>
      </xdr:nvSpPr>
      <xdr:spPr>
        <a:xfrm>
          <a:off x="7842250" y="97155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104775</xdr:rowOff>
    </xdr:from>
    <xdr:ext cx="527685" cy="246380"/>
    <xdr:sp macro="" textlink="">
      <xdr:nvSpPr>
        <xdr:cNvPr id="364" name="テキスト ボックス 363"/>
        <xdr:cNvSpPr txBox="1"/>
      </xdr:nvSpPr>
      <xdr:spPr>
        <a:xfrm>
          <a:off x="7644765" y="949642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28575</xdr:rowOff>
    </xdr:from>
    <xdr:to xmlns:xdr="http://schemas.openxmlformats.org/drawingml/2006/spreadsheetDrawing">
      <xdr:col>41</xdr:col>
      <xdr:colOff>50800</xdr:colOff>
      <xdr:row>58</xdr:row>
      <xdr:rowOff>52070</xdr:rowOff>
    </xdr:to>
    <xdr:cxnSp macro="">
      <xdr:nvCxnSpPr>
        <xdr:cNvPr id="365" name="直線コネクタ 364"/>
        <xdr:cNvCxnSpPr/>
      </xdr:nvCxnSpPr>
      <xdr:spPr>
        <a:xfrm>
          <a:off x="6286500" y="9755505"/>
          <a:ext cx="79375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133985</xdr:rowOff>
    </xdr:from>
    <xdr:to xmlns:xdr="http://schemas.openxmlformats.org/drawingml/2006/spreadsheetDrawing">
      <xdr:col>41</xdr:col>
      <xdr:colOff>101600</xdr:colOff>
      <xdr:row>58</xdr:row>
      <xdr:rowOff>66040</xdr:rowOff>
    </xdr:to>
    <xdr:sp macro="" textlink="">
      <xdr:nvSpPr>
        <xdr:cNvPr id="366" name="フローチャート: 判断 365"/>
        <xdr:cNvSpPr/>
      </xdr:nvSpPr>
      <xdr:spPr>
        <a:xfrm>
          <a:off x="7029450" y="96932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81915</xdr:rowOff>
    </xdr:from>
    <xdr:ext cx="527685" cy="253365"/>
    <xdr:sp macro="" textlink="">
      <xdr:nvSpPr>
        <xdr:cNvPr id="367" name="テキスト ボックス 366"/>
        <xdr:cNvSpPr txBox="1"/>
      </xdr:nvSpPr>
      <xdr:spPr>
        <a:xfrm>
          <a:off x="6851015" y="947356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93345</xdr:rowOff>
    </xdr:from>
    <xdr:to xmlns:xdr="http://schemas.openxmlformats.org/drawingml/2006/spreadsheetDrawing">
      <xdr:col>36</xdr:col>
      <xdr:colOff>165100</xdr:colOff>
      <xdr:row>58</xdr:row>
      <xdr:rowOff>24765</xdr:rowOff>
    </xdr:to>
    <xdr:sp macro="" textlink="">
      <xdr:nvSpPr>
        <xdr:cNvPr id="368" name="フローチャート: 判断 367"/>
        <xdr:cNvSpPr/>
      </xdr:nvSpPr>
      <xdr:spPr>
        <a:xfrm>
          <a:off x="6235700" y="96526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40640</xdr:rowOff>
    </xdr:from>
    <xdr:ext cx="534670" cy="253365"/>
    <xdr:sp macro="" textlink="">
      <xdr:nvSpPr>
        <xdr:cNvPr id="369" name="テキスト ボックス 368"/>
        <xdr:cNvSpPr txBox="1"/>
      </xdr:nvSpPr>
      <xdr:spPr>
        <a:xfrm>
          <a:off x="6038215" y="94322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63,257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70" name="テキスト ボックス 369"/>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71" name="テキスト ボックス 370"/>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72" name="テキスト ボックス 371"/>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5015" cy="253365"/>
    <xdr:sp macro="" textlink="">
      <xdr:nvSpPr>
        <xdr:cNvPr id="373" name="テキスト ボックス 372"/>
        <xdr:cNvSpPr txBox="1"/>
      </xdr:nvSpPr>
      <xdr:spPr>
        <a:xfrm>
          <a:off x="69088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74" name="テキスト ボックス 373"/>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140335</xdr:rowOff>
    </xdr:from>
    <xdr:to xmlns:xdr="http://schemas.openxmlformats.org/drawingml/2006/spreadsheetDrawing">
      <xdr:col>55</xdr:col>
      <xdr:colOff>50800</xdr:colOff>
      <xdr:row>58</xdr:row>
      <xdr:rowOff>72390</xdr:rowOff>
    </xdr:to>
    <xdr:sp macro="" textlink="">
      <xdr:nvSpPr>
        <xdr:cNvPr id="375" name="楕円 374"/>
        <xdr:cNvSpPr/>
      </xdr:nvSpPr>
      <xdr:spPr>
        <a:xfrm>
          <a:off x="9398000" y="96996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97790</xdr:rowOff>
    </xdr:from>
    <xdr:ext cx="527685" cy="253365"/>
    <xdr:sp macro="" textlink="">
      <xdr:nvSpPr>
        <xdr:cNvPr id="376" name="普通建設事業費該当値テキスト"/>
        <xdr:cNvSpPr txBox="1"/>
      </xdr:nvSpPr>
      <xdr:spPr>
        <a:xfrm>
          <a:off x="9480550" y="965708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50,728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151130</xdr:rowOff>
    </xdr:from>
    <xdr:to xmlns:xdr="http://schemas.openxmlformats.org/drawingml/2006/spreadsheetDrawing">
      <xdr:col>50</xdr:col>
      <xdr:colOff>165100</xdr:colOff>
      <xdr:row>57</xdr:row>
      <xdr:rowOff>83185</xdr:rowOff>
    </xdr:to>
    <xdr:sp macro="" textlink="">
      <xdr:nvSpPr>
        <xdr:cNvPr id="377" name="楕円 376"/>
        <xdr:cNvSpPr/>
      </xdr:nvSpPr>
      <xdr:spPr>
        <a:xfrm>
          <a:off x="8636000" y="95427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99060</xdr:rowOff>
    </xdr:from>
    <xdr:ext cx="534670" cy="253365"/>
    <xdr:sp macro="" textlink="">
      <xdr:nvSpPr>
        <xdr:cNvPr id="378" name="テキスト ボックス 377"/>
        <xdr:cNvSpPr txBox="1"/>
      </xdr:nvSpPr>
      <xdr:spPr>
        <a:xfrm>
          <a:off x="8438515" y="93230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92,625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13335</xdr:rowOff>
    </xdr:from>
    <xdr:to xmlns:xdr="http://schemas.openxmlformats.org/drawingml/2006/spreadsheetDrawing">
      <xdr:col>46</xdr:col>
      <xdr:colOff>38100</xdr:colOff>
      <xdr:row>58</xdr:row>
      <xdr:rowOff>112395</xdr:rowOff>
    </xdr:to>
    <xdr:sp macro="" textlink="">
      <xdr:nvSpPr>
        <xdr:cNvPr id="379" name="楕円 378"/>
        <xdr:cNvSpPr/>
      </xdr:nvSpPr>
      <xdr:spPr>
        <a:xfrm>
          <a:off x="7842250" y="97402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104140</xdr:rowOff>
    </xdr:from>
    <xdr:ext cx="527685" cy="246380"/>
    <xdr:sp macro="" textlink="">
      <xdr:nvSpPr>
        <xdr:cNvPr id="380" name="テキスト ボックス 379"/>
        <xdr:cNvSpPr txBox="1"/>
      </xdr:nvSpPr>
      <xdr:spPr>
        <a:xfrm>
          <a:off x="7644765" y="983107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39,864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2540</xdr:rowOff>
    </xdr:from>
    <xdr:to xmlns:xdr="http://schemas.openxmlformats.org/drawingml/2006/spreadsheetDrawing">
      <xdr:col>41</xdr:col>
      <xdr:colOff>101600</xdr:colOff>
      <xdr:row>58</xdr:row>
      <xdr:rowOff>101600</xdr:rowOff>
    </xdr:to>
    <xdr:sp macro="" textlink="">
      <xdr:nvSpPr>
        <xdr:cNvPr id="381" name="楕円 380"/>
        <xdr:cNvSpPr/>
      </xdr:nvSpPr>
      <xdr:spPr>
        <a:xfrm>
          <a:off x="7029450" y="97294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93345</xdr:rowOff>
    </xdr:from>
    <xdr:ext cx="527685" cy="253365"/>
    <xdr:sp macro="" textlink="">
      <xdr:nvSpPr>
        <xdr:cNvPr id="382" name="テキスト ボックス 381"/>
        <xdr:cNvSpPr txBox="1"/>
      </xdr:nvSpPr>
      <xdr:spPr>
        <a:xfrm>
          <a:off x="6851015" y="982027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42,588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146685</xdr:rowOff>
    </xdr:from>
    <xdr:to xmlns:xdr="http://schemas.openxmlformats.org/drawingml/2006/spreadsheetDrawing">
      <xdr:col>36</xdr:col>
      <xdr:colOff>165100</xdr:colOff>
      <xdr:row>58</xdr:row>
      <xdr:rowOff>78105</xdr:rowOff>
    </xdr:to>
    <xdr:sp macro="" textlink="">
      <xdr:nvSpPr>
        <xdr:cNvPr id="383" name="楕円 382"/>
        <xdr:cNvSpPr/>
      </xdr:nvSpPr>
      <xdr:spPr>
        <a:xfrm>
          <a:off x="6235700" y="97059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69850</xdr:rowOff>
    </xdr:from>
    <xdr:ext cx="534670" cy="246380"/>
    <xdr:sp macro="" textlink="">
      <xdr:nvSpPr>
        <xdr:cNvPr id="384" name="テキスト ボックス 383"/>
        <xdr:cNvSpPr txBox="1"/>
      </xdr:nvSpPr>
      <xdr:spPr>
        <a:xfrm>
          <a:off x="6038215" y="979678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48,971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85" name="正方形/長方形 384"/>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86" name="正方形/長方形 385"/>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87" name="正方形/長方形 386"/>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88" name="正方形/長方形 387"/>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9" name="正方形/長方形 388"/>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90" name="正方形/長方形 389"/>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91" name="正方形/長方形 390"/>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2" name="正方形/長方形 391"/>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2900" cy="220345"/>
    <xdr:sp macro="" textlink="">
      <xdr:nvSpPr>
        <xdr:cNvPr id="393" name="テキスト ボックス 392"/>
        <xdr:cNvSpPr txBox="1"/>
      </xdr:nvSpPr>
      <xdr:spPr>
        <a:xfrm>
          <a:off x="5918200" y="112414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94" name="直線コネクタ 393"/>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95" name="直線コネクタ 394"/>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1935" cy="246380"/>
    <xdr:sp macro="" textlink="">
      <xdr:nvSpPr>
        <xdr:cNvPr id="396" name="テキスト ボックス 395"/>
        <xdr:cNvSpPr txBox="1"/>
      </xdr:nvSpPr>
      <xdr:spPr>
        <a:xfrm>
          <a:off x="5726430" y="1307719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97" name="直線コネクタ 396"/>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53340</xdr:rowOff>
    </xdr:from>
    <xdr:ext cx="595630" cy="246380"/>
    <xdr:sp macro="" textlink="">
      <xdr:nvSpPr>
        <xdr:cNvPr id="398" name="テキスト ボックス 397"/>
        <xdr:cNvSpPr txBox="1"/>
      </xdr:nvSpPr>
      <xdr:spPr>
        <a:xfrm>
          <a:off x="5417820" y="1263015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9" name="直線コネクタ 398"/>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109220</xdr:rowOff>
    </xdr:from>
    <xdr:ext cx="595630" cy="246380"/>
    <xdr:sp macro="" textlink="">
      <xdr:nvSpPr>
        <xdr:cNvPr id="400" name="テキスト ボックス 399"/>
        <xdr:cNvSpPr txBox="1"/>
      </xdr:nvSpPr>
      <xdr:spPr>
        <a:xfrm>
          <a:off x="5417820" y="1218311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401" name="直線コネクタ 400"/>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165100</xdr:rowOff>
    </xdr:from>
    <xdr:ext cx="595630" cy="246380"/>
    <xdr:sp macro="" textlink="">
      <xdr:nvSpPr>
        <xdr:cNvPr id="402" name="テキスト ボックス 401"/>
        <xdr:cNvSpPr txBox="1"/>
      </xdr:nvSpPr>
      <xdr:spPr>
        <a:xfrm>
          <a:off x="5417820" y="1173607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403" name="直線コネクタ 402"/>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53340</xdr:rowOff>
    </xdr:from>
    <xdr:ext cx="595630" cy="246380"/>
    <xdr:sp macro="" textlink="">
      <xdr:nvSpPr>
        <xdr:cNvPr id="404" name="テキスト ボックス 403"/>
        <xdr:cNvSpPr txBox="1"/>
      </xdr:nvSpPr>
      <xdr:spPr>
        <a:xfrm>
          <a:off x="5417820" y="112890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405" name="普通建設事業費 （ うち新規整備　）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71</xdr:row>
      <xdr:rowOff>71120</xdr:rowOff>
    </xdr:from>
    <xdr:to xmlns:xdr="http://schemas.openxmlformats.org/drawingml/2006/spreadsheetDrawing">
      <xdr:col>54</xdr:col>
      <xdr:colOff>171450</xdr:colOff>
      <xdr:row>78</xdr:row>
      <xdr:rowOff>135255</xdr:rowOff>
    </xdr:to>
    <xdr:cxnSp macro="">
      <xdr:nvCxnSpPr>
        <xdr:cNvPr id="406" name="直線コネクタ 405"/>
        <xdr:cNvCxnSpPr/>
      </xdr:nvCxnSpPr>
      <xdr:spPr>
        <a:xfrm flipV="1">
          <a:off x="9429750" y="11977370"/>
          <a:ext cx="0" cy="12376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139065</xdr:rowOff>
    </xdr:from>
    <xdr:ext cx="371475" cy="253365"/>
    <xdr:sp macro="" textlink="">
      <xdr:nvSpPr>
        <xdr:cNvPr id="407" name="普通建設事業費 （ うち新規整備　）最小値テキスト"/>
        <xdr:cNvSpPr txBox="1"/>
      </xdr:nvSpPr>
      <xdr:spPr>
        <a:xfrm>
          <a:off x="9480550" y="13218795"/>
          <a:ext cx="3714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135255</xdr:rowOff>
    </xdr:from>
    <xdr:to xmlns:xdr="http://schemas.openxmlformats.org/drawingml/2006/spreadsheetDrawing">
      <xdr:col>55</xdr:col>
      <xdr:colOff>88900</xdr:colOff>
      <xdr:row>78</xdr:row>
      <xdr:rowOff>135255</xdr:rowOff>
    </xdr:to>
    <xdr:cxnSp macro="">
      <xdr:nvCxnSpPr>
        <xdr:cNvPr id="408" name="直線コネクタ 407"/>
        <xdr:cNvCxnSpPr/>
      </xdr:nvCxnSpPr>
      <xdr:spPr>
        <a:xfrm>
          <a:off x="9359900" y="132149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18415</xdr:rowOff>
    </xdr:from>
    <xdr:ext cx="591820" cy="252095"/>
    <xdr:sp macro="" textlink="">
      <xdr:nvSpPr>
        <xdr:cNvPr id="409" name="普通建設事業費 （ うち新規整備　）最大値テキスト"/>
        <xdr:cNvSpPr txBox="1"/>
      </xdr:nvSpPr>
      <xdr:spPr>
        <a:xfrm>
          <a:off x="9480550" y="11757025"/>
          <a:ext cx="591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277,225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71120</xdr:rowOff>
    </xdr:from>
    <xdr:to xmlns:xdr="http://schemas.openxmlformats.org/drawingml/2006/spreadsheetDrawing">
      <xdr:col>55</xdr:col>
      <xdr:colOff>88900</xdr:colOff>
      <xdr:row>71</xdr:row>
      <xdr:rowOff>71120</xdr:rowOff>
    </xdr:to>
    <xdr:cxnSp macro="">
      <xdr:nvCxnSpPr>
        <xdr:cNvPr id="410" name="直線コネクタ 409"/>
        <xdr:cNvCxnSpPr/>
      </xdr:nvCxnSpPr>
      <xdr:spPr>
        <a:xfrm>
          <a:off x="9359900" y="119773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14605</xdr:rowOff>
    </xdr:from>
    <xdr:to xmlns:xdr="http://schemas.openxmlformats.org/drawingml/2006/spreadsheetDrawing">
      <xdr:col>55</xdr:col>
      <xdr:colOff>0</xdr:colOff>
      <xdr:row>78</xdr:row>
      <xdr:rowOff>72390</xdr:rowOff>
    </xdr:to>
    <xdr:cxnSp macro="">
      <xdr:nvCxnSpPr>
        <xdr:cNvPr id="411" name="直線コネクタ 410"/>
        <xdr:cNvCxnSpPr/>
      </xdr:nvCxnSpPr>
      <xdr:spPr>
        <a:xfrm>
          <a:off x="8686800" y="13094335"/>
          <a:ext cx="74295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38735</xdr:rowOff>
    </xdr:from>
    <xdr:ext cx="527685" cy="253365"/>
    <xdr:sp macro="" textlink="">
      <xdr:nvSpPr>
        <xdr:cNvPr id="412" name="普通建設事業費 （ うち新規整備　）平均値テキスト"/>
        <xdr:cNvSpPr txBox="1"/>
      </xdr:nvSpPr>
      <xdr:spPr>
        <a:xfrm>
          <a:off x="9480550" y="12950825"/>
          <a:ext cx="52768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15,773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16510</xdr:rowOff>
    </xdr:from>
    <xdr:to xmlns:xdr="http://schemas.openxmlformats.org/drawingml/2006/spreadsheetDrawing">
      <xdr:col>55</xdr:col>
      <xdr:colOff>50800</xdr:colOff>
      <xdr:row>78</xdr:row>
      <xdr:rowOff>115570</xdr:rowOff>
    </xdr:to>
    <xdr:sp macro="" textlink="">
      <xdr:nvSpPr>
        <xdr:cNvPr id="413" name="フローチャート: 判断 412"/>
        <xdr:cNvSpPr/>
      </xdr:nvSpPr>
      <xdr:spPr>
        <a:xfrm>
          <a:off x="9398000" y="130962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78</xdr:row>
      <xdr:rowOff>14605</xdr:rowOff>
    </xdr:from>
    <xdr:to xmlns:xdr="http://schemas.openxmlformats.org/drawingml/2006/spreadsheetDrawing">
      <xdr:col>50</xdr:col>
      <xdr:colOff>114300</xdr:colOff>
      <xdr:row>78</xdr:row>
      <xdr:rowOff>117475</xdr:rowOff>
    </xdr:to>
    <xdr:cxnSp macro="">
      <xdr:nvCxnSpPr>
        <xdr:cNvPr id="414" name="直線コネクタ 413"/>
        <xdr:cNvCxnSpPr/>
      </xdr:nvCxnSpPr>
      <xdr:spPr>
        <a:xfrm flipV="1">
          <a:off x="7886700" y="13094335"/>
          <a:ext cx="8001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146685</xdr:rowOff>
    </xdr:from>
    <xdr:to xmlns:xdr="http://schemas.openxmlformats.org/drawingml/2006/spreadsheetDrawing">
      <xdr:col>50</xdr:col>
      <xdr:colOff>165100</xdr:colOff>
      <xdr:row>78</xdr:row>
      <xdr:rowOff>78105</xdr:rowOff>
    </xdr:to>
    <xdr:sp macro="" textlink="">
      <xdr:nvSpPr>
        <xdr:cNvPr id="415" name="フローチャート: 判断 414"/>
        <xdr:cNvSpPr/>
      </xdr:nvSpPr>
      <xdr:spPr>
        <a:xfrm>
          <a:off x="8636000" y="130587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69850</xdr:rowOff>
    </xdr:from>
    <xdr:ext cx="534670" cy="246380"/>
    <xdr:sp macro="" textlink="">
      <xdr:nvSpPr>
        <xdr:cNvPr id="416" name="テキスト ボックス 415"/>
        <xdr:cNvSpPr txBox="1"/>
      </xdr:nvSpPr>
      <xdr:spPr>
        <a:xfrm>
          <a:off x="8438515" y="1314958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116205</xdr:rowOff>
    </xdr:from>
    <xdr:to xmlns:xdr="http://schemas.openxmlformats.org/drawingml/2006/spreadsheetDrawing">
      <xdr:col>45</xdr:col>
      <xdr:colOff>171450</xdr:colOff>
      <xdr:row>78</xdr:row>
      <xdr:rowOff>117475</xdr:rowOff>
    </xdr:to>
    <xdr:cxnSp macro="">
      <xdr:nvCxnSpPr>
        <xdr:cNvPr id="417" name="直線コネクタ 416"/>
        <xdr:cNvCxnSpPr/>
      </xdr:nvCxnSpPr>
      <xdr:spPr>
        <a:xfrm>
          <a:off x="7080250" y="13195935"/>
          <a:ext cx="8064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29845</xdr:rowOff>
    </xdr:from>
    <xdr:to xmlns:xdr="http://schemas.openxmlformats.org/drawingml/2006/spreadsheetDrawing">
      <xdr:col>46</xdr:col>
      <xdr:colOff>38100</xdr:colOff>
      <xdr:row>78</xdr:row>
      <xdr:rowOff>128905</xdr:rowOff>
    </xdr:to>
    <xdr:sp macro="" textlink="">
      <xdr:nvSpPr>
        <xdr:cNvPr id="418" name="フローチャート: 判断 417"/>
        <xdr:cNvSpPr/>
      </xdr:nvSpPr>
      <xdr:spPr>
        <a:xfrm>
          <a:off x="7842250" y="1310957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145415</xdr:rowOff>
    </xdr:from>
    <xdr:ext cx="527685" cy="246380"/>
    <xdr:sp macro="" textlink="">
      <xdr:nvSpPr>
        <xdr:cNvPr id="419" name="テキスト ボックス 418"/>
        <xdr:cNvSpPr txBox="1"/>
      </xdr:nvSpPr>
      <xdr:spPr>
        <a:xfrm>
          <a:off x="7644765" y="1288986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116205</xdr:rowOff>
    </xdr:from>
    <xdr:to xmlns:xdr="http://schemas.openxmlformats.org/drawingml/2006/spreadsheetDrawing">
      <xdr:col>41</xdr:col>
      <xdr:colOff>50800</xdr:colOff>
      <xdr:row>78</xdr:row>
      <xdr:rowOff>125095</xdr:rowOff>
    </xdr:to>
    <xdr:cxnSp macro="">
      <xdr:nvCxnSpPr>
        <xdr:cNvPr id="420" name="直線コネクタ 419"/>
        <xdr:cNvCxnSpPr/>
      </xdr:nvCxnSpPr>
      <xdr:spPr>
        <a:xfrm flipV="1">
          <a:off x="6286500" y="13195935"/>
          <a:ext cx="7937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40640</xdr:rowOff>
    </xdr:from>
    <xdr:to xmlns:xdr="http://schemas.openxmlformats.org/drawingml/2006/spreadsheetDrawing">
      <xdr:col>41</xdr:col>
      <xdr:colOff>101600</xdr:colOff>
      <xdr:row>78</xdr:row>
      <xdr:rowOff>140335</xdr:rowOff>
    </xdr:to>
    <xdr:sp macro="" textlink="">
      <xdr:nvSpPr>
        <xdr:cNvPr id="421" name="フローチャート: 判断 420"/>
        <xdr:cNvSpPr/>
      </xdr:nvSpPr>
      <xdr:spPr>
        <a:xfrm>
          <a:off x="7029450" y="131203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156210</xdr:rowOff>
    </xdr:from>
    <xdr:ext cx="527685" cy="253365"/>
    <xdr:sp macro="" textlink="">
      <xdr:nvSpPr>
        <xdr:cNvPr id="422" name="テキスト ボックス 421"/>
        <xdr:cNvSpPr txBox="1"/>
      </xdr:nvSpPr>
      <xdr:spPr>
        <a:xfrm>
          <a:off x="6851015" y="1290066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151130</xdr:rowOff>
    </xdr:from>
    <xdr:to xmlns:xdr="http://schemas.openxmlformats.org/drawingml/2006/spreadsheetDrawing">
      <xdr:col>36</xdr:col>
      <xdr:colOff>165100</xdr:colOff>
      <xdr:row>78</xdr:row>
      <xdr:rowOff>83185</xdr:rowOff>
    </xdr:to>
    <xdr:sp macro="" textlink="">
      <xdr:nvSpPr>
        <xdr:cNvPr id="423" name="フローチャート: 判断 422"/>
        <xdr:cNvSpPr/>
      </xdr:nvSpPr>
      <xdr:spPr>
        <a:xfrm>
          <a:off x="6235700" y="13063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99060</xdr:rowOff>
    </xdr:from>
    <xdr:ext cx="534670" cy="253365"/>
    <xdr:sp macro="" textlink="">
      <xdr:nvSpPr>
        <xdr:cNvPr id="424" name="テキスト ボックス 423"/>
        <xdr:cNvSpPr txBox="1"/>
      </xdr:nvSpPr>
      <xdr:spPr>
        <a:xfrm>
          <a:off x="6038215" y="128435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22,994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25" name="テキスト ボックス 424"/>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26" name="テキスト ボックス 425"/>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27" name="テキスト ボックス 426"/>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5015" cy="253365"/>
    <xdr:sp macro="" textlink="">
      <xdr:nvSpPr>
        <xdr:cNvPr id="428" name="テキスト ボックス 427"/>
        <xdr:cNvSpPr txBox="1"/>
      </xdr:nvSpPr>
      <xdr:spPr>
        <a:xfrm>
          <a:off x="69088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9" name="テキスト ボックス 428"/>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22225</xdr:rowOff>
    </xdr:from>
    <xdr:to xmlns:xdr="http://schemas.openxmlformats.org/drawingml/2006/spreadsheetDrawing">
      <xdr:col>55</xdr:col>
      <xdr:colOff>50800</xdr:colOff>
      <xdr:row>78</xdr:row>
      <xdr:rowOff>121920</xdr:rowOff>
    </xdr:to>
    <xdr:sp macro="" textlink="">
      <xdr:nvSpPr>
        <xdr:cNvPr id="430" name="楕円 429"/>
        <xdr:cNvSpPr/>
      </xdr:nvSpPr>
      <xdr:spPr>
        <a:xfrm>
          <a:off x="9398000" y="1310195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162560</xdr:rowOff>
    </xdr:from>
    <xdr:ext cx="527685" cy="246380"/>
    <xdr:sp macro="" textlink="">
      <xdr:nvSpPr>
        <xdr:cNvPr id="431" name="普通建設事業費 （ うち新規整備　）該当値テキスト"/>
        <xdr:cNvSpPr txBox="1"/>
      </xdr:nvSpPr>
      <xdr:spPr>
        <a:xfrm>
          <a:off x="9480550" y="1307465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14,380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132080</xdr:rowOff>
    </xdr:from>
    <xdr:to xmlns:xdr="http://schemas.openxmlformats.org/drawingml/2006/spreadsheetDrawing">
      <xdr:col>50</xdr:col>
      <xdr:colOff>165100</xdr:colOff>
      <xdr:row>78</xdr:row>
      <xdr:rowOff>63500</xdr:rowOff>
    </xdr:to>
    <xdr:sp macro="" textlink="">
      <xdr:nvSpPr>
        <xdr:cNvPr id="432" name="楕円 431"/>
        <xdr:cNvSpPr/>
      </xdr:nvSpPr>
      <xdr:spPr>
        <a:xfrm>
          <a:off x="8636000" y="130441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80010</xdr:rowOff>
    </xdr:from>
    <xdr:ext cx="534670" cy="253365"/>
    <xdr:sp macro="" textlink="">
      <xdr:nvSpPr>
        <xdr:cNvPr id="433" name="テキスト ボックス 432"/>
        <xdr:cNvSpPr txBox="1"/>
      </xdr:nvSpPr>
      <xdr:spPr>
        <a:xfrm>
          <a:off x="8438515" y="128244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27,383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68580</xdr:rowOff>
    </xdr:from>
    <xdr:to xmlns:xdr="http://schemas.openxmlformats.org/drawingml/2006/spreadsheetDrawing">
      <xdr:col>46</xdr:col>
      <xdr:colOff>38100</xdr:colOff>
      <xdr:row>79</xdr:row>
      <xdr:rowOff>0</xdr:rowOff>
    </xdr:to>
    <xdr:sp macro="" textlink="">
      <xdr:nvSpPr>
        <xdr:cNvPr id="434" name="楕円 433"/>
        <xdr:cNvSpPr/>
      </xdr:nvSpPr>
      <xdr:spPr>
        <a:xfrm>
          <a:off x="7842250" y="131483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78</xdr:row>
      <xdr:rowOff>159385</xdr:rowOff>
    </xdr:from>
    <xdr:ext cx="469900" cy="246380"/>
    <xdr:sp macro="" textlink="">
      <xdr:nvSpPr>
        <xdr:cNvPr id="435" name="テキスト ボックス 434"/>
        <xdr:cNvSpPr txBox="1"/>
      </xdr:nvSpPr>
      <xdr:spPr>
        <a:xfrm>
          <a:off x="7677150" y="1323911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66675</xdr:rowOff>
    </xdr:from>
    <xdr:to xmlns:xdr="http://schemas.openxmlformats.org/drawingml/2006/spreadsheetDrawing">
      <xdr:col>41</xdr:col>
      <xdr:colOff>101600</xdr:colOff>
      <xdr:row>78</xdr:row>
      <xdr:rowOff>165735</xdr:rowOff>
    </xdr:to>
    <xdr:sp macro="" textlink="">
      <xdr:nvSpPr>
        <xdr:cNvPr id="436" name="楕円 435"/>
        <xdr:cNvSpPr/>
      </xdr:nvSpPr>
      <xdr:spPr>
        <a:xfrm>
          <a:off x="7029450" y="131464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156845</xdr:rowOff>
    </xdr:from>
    <xdr:ext cx="469900" cy="253365"/>
    <xdr:sp macro="" textlink="">
      <xdr:nvSpPr>
        <xdr:cNvPr id="437" name="テキスト ボックス 436"/>
        <xdr:cNvSpPr txBox="1"/>
      </xdr:nvSpPr>
      <xdr:spPr>
        <a:xfrm>
          <a:off x="6864350" y="132365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74930</xdr:rowOff>
    </xdr:from>
    <xdr:to xmlns:xdr="http://schemas.openxmlformats.org/drawingml/2006/spreadsheetDrawing">
      <xdr:col>36</xdr:col>
      <xdr:colOff>165100</xdr:colOff>
      <xdr:row>79</xdr:row>
      <xdr:rowOff>6350</xdr:rowOff>
    </xdr:to>
    <xdr:sp macro="" textlink="">
      <xdr:nvSpPr>
        <xdr:cNvPr id="438" name="楕円 437"/>
        <xdr:cNvSpPr/>
      </xdr:nvSpPr>
      <xdr:spPr>
        <a:xfrm>
          <a:off x="6235700" y="131546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165735</xdr:rowOff>
    </xdr:from>
    <xdr:ext cx="469900" cy="246380"/>
    <xdr:sp macro="" textlink="">
      <xdr:nvSpPr>
        <xdr:cNvPr id="439" name="テキスト ボックス 438"/>
        <xdr:cNvSpPr txBox="1"/>
      </xdr:nvSpPr>
      <xdr:spPr>
        <a:xfrm>
          <a:off x="6070600" y="1324546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40" name="正方形/長方形 439"/>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41" name="正方形/長方形 440"/>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42" name="正方形/長方形 441"/>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43" name="正方形/長方形 442"/>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44" name="正方形/長方形 443"/>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33,436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45" name="正方形/長方形 444"/>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46" name="正方形/長方形 445"/>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35,344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47" name="正方形/長方形 446"/>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2900" cy="220345"/>
    <xdr:sp macro="" textlink="">
      <xdr:nvSpPr>
        <xdr:cNvPr id="448" name="テキスト ボックス 447"/>
        <xdr:cNvSpPr txBox="1"/>
      </xdr:nvSpPr>
      <xdr:spPr>
        <a:xfrm>
          <a:off x="5918200" y="145942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9" name="直線コネクタ 448"/>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50" name="直線コネクタ 449"/>
        <xdr:cNvCxnSpPr/>
      </xdr:nvCxnSpPr>
      <xdr:spPr>
        <a:xfrm>
          <a:off x="5956300" y="167297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1935" cy="259080"/>
    <xdr:sp macro="" textlink="">
      <xdr:nvSpPr>
        <xdr:cNvPr id="451" name="テキスト ボックス 450"/>
        <xdr:cNvSpPr txBox="1"/>
      </xdr:nvSpPr>
      <xdr:spPr>
        <a:xfrm>
          <a:off x="5726430" y="165874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52" name="直線コネクタ 451"/>
        <xdr:cNvCxnSpPr/>
      </xdr:nvCxnSpPr>
      <xdr:spPr>
        <a:xfrm>
          <a:off x="5956300" y="16402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24510" cy="252095"/>
    <xdr:sp macro="" textlink="">
      <xdr:nvSpPr>
        <xdr:cNvPr id="453" name="テキスト ボックス 452"/>
        <xdr:cNvSpPr txBox="1"/>
      </xdr:nvSpPr>
      <xdr:spPr>
        <a:xfrm>
          <a:off x="5481955" y="16260445"/>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54" name="直線コネクタ 453"/>
        <xdr:cNvCxnSpPr/>
      </xdr:nvCxnSpPr>
      <xdr:spPr>
        <a:xfrm>
          <a:off x="5956300" y="1607693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24510" cy="259080"/>
    <xdr:sp macro="" textlink="">
      <xdr:nvSpPr>
        <xdr:cNvPr id="455" name="テキスト ボックス 454"/>
        <xdr:cNvSpPr txBox="1"/>
      </xdr:nvSpPr>
      <xdr:spPr>
        <a:xfrm>
          <a:off x="5481955" y="15934055"/>
          <a:ext cx="5245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56" name="直線コネクタ 455"/>
        <xdr:cNvCxnSpPr/>
      </xdr:nvCxnSpPr>
      <xdr:spPr>
        <a:xfrm>
          <a:off x="5956300" y="157499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24510" cy="252095"/>
    <xdr:sp macro="" textlink="">
      <xdr:nvSpPr>
        <xdr:cNvPr id="457" name="テキスト ボックス 456"/>
        <xdr:cNvSpPr txBox="1"/>
      </xdr:nvSpPr>
      <xdr:spPr>
        <a:xfrm>
          <a:off x="5481955" y="15608300"/>
          <a:ext cx="52451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8" name="直線コネクタ 457"/>
        <xdr:cNvCxnSpPr/>
      </xdr:nvCxnSpPr>
      <xdr:spPr>
        <a:xfrm>
          <a:off x="5956300" y="154235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22225</xdr:rowOff>
    </xdr:from>
    <xdr:ext cx="524510" cy="258445"/>
    <xdr:sp macro="" textlink="">
      <xdr:nvSpPr>
        <xdr:cNvPr id="459" name="テキスト ボックス 458"/>
        <xdr:cNvSpPr txBox="1"/>
      </xdr:nvSpPr>
      <xdr:spPr>
        <a:xfrm>
          <a:off x="5481955" y="15281275"/>
          <a:ext cx="52451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8255</xdr:rowOff>
    </xdr:from>
    <xdr:to xmlns:xdr="http://schemas.openxmlformats.org/drawingml/2006/spreadsheetDrawing">
      <xdr:col>59</xdr:col>
      <xdr:colOff>50800</xdr:colOff>
      <xdr:row>90</xdr:row>
      <xdr:rowOff>8255</xdr:rowOff>
    </xdr:to>
    <xdr:cxnSp macro="">
      <xdr:nvCxnSpPr>
        <xdr:cNvPr id="460" name="直線コネクタ 459"/>
        <xdr:cNvCxnSpPr/>
      </xdr:nvCxnSpPr>
      <xdr:spPr>
        <a:xfrm>
          <a:off x="5956300" y="150996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37465</xdr:rowOff>
    </xdr:from>
    <xdr:ext cx="595630" cy="253365"/>
    <xdr:sp macro="" textlink="">
      <xdr:nvSpPr>
        <xdr:cNvPr id="461" name="テキスト ボックス 460"/>
        <xdr:cNvSpPr txBox="1"/>
      </xdr:nvSpPr>
      <xdr:spPr>
        <a:xfrm>
          <a:off x="541782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62" name="直線コネクタ 461"/>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6380"/>
    <xdr:sp macro="" textlink="">
      <xdr:nvSpPr>
        <xdr:cNvPr id="463" name="テキスト ボックス 462"/>
        <xdr:cNvSpPr txBox="1"/>
      </xdr:nvSpPr>
      <xdr:spPr>
        <a:xfrm>
          <a:off x="5417820" y="146418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64" name="普通建設事業費 （ うち更新整備　）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93980</xdr:rowOff>
    </xdr:from>
    <xdr:to xmlns:xdr="http://schemas.openxmlformats.org/drawingml/2006/spreadsheetDrawing">
      <xdr:col>54</xdr:col>
      <xdr:colOff>171450</xdr:colOff>
      <xdr:row>99</xdr:row>
      <xdr:rowOff>20955</xdr:rowOff>
    </xdr:to>
    <xdr:cxnSp macro="">
      <xdr:nvCxnSpPr>
        <xdr:cNvPr id="465" name="直線コネクタ 464"/>
        <xdr:cNvCxnSpPr/>
      </xdr:nvCxnSpPr>
      <xdr:spPr>
        <a:xfrm flipV="1">
          <a:off x="9429750" y="15185390"/>
          <a:ext cx="0" cy="1466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24765</xdr:rowOff>
    </xdr:from>
    <xdr:ext cx="462915" cy="259080"/>
    <xdr:sp macro="" textlink="">
      <xdr:nvSpPr>
        <xdr:cNvPr id="466" name="普通建設事業費 （ うち更新整備　）最小値テキスト"/>
        <xdr:cNvSpPr txBox="1"/>
      </xdr:nvSpPr>
      <xdr:spPr>
        <a:xfrm>
          <a:off x="9480550" y="1665541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20955</xdr:rowOff>
    </xdr:from>
    <xdr:to xmlns:xdr="http://schemas.openxmlformats.org/drawingml/2006/spreadsheetDrawing">
      <xdr:col>55</xdr:col>
      <xdr:colOff>88900</xdr:colOff>
      <xdr:row>99</xdr:row>
      <xdr:rowOff>20955</xdr:rowOff>
    </xdr:to>
    <xdr:cxnSp macro="">
      <xdr:nvCxnSpPr>
        <xdr:cNvPr id="467" name="直線コネクタ 466"/>
        <xdr:cNvCxnSpPr/>
      </xdr:nvCxnSpPr>
      <xdr:spPr>
        <a:xfrm>
          <a:off x="9359900" y="166516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41275</xdr:rowOff>
    </xdr:from>
    <xdr:ext cx="527685" cy="253365"/>
    <xdr:sp macro="" textlink="">
      <xdr:nvSpPr>
        <xdr:cNvPr id="468" name="普通建設事業費 （ うち更新整備　）最大値テキスト"/>
        <xdr:cNvSpPr txBox="1"/>
      </xdr:nvSpPr>
      <xdr:spPr>
        <a:xfrm>
          <a:off x="9480550" y="1496504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94,669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93980</xdr:rowOff>
    </xdr:from>
    <xdr:to xmlns:xdr="http://schemas.openxmlformats.org/drawingml/2006/spreadsheetDrawing">
      <xdr:col>55</xdr:col>
      <xdr:colOff>88900</xdr:colOff>
      <xdr:row>90</xdr:row>
      <xdr:rowOff>93980</xdr:rowOff>
    </xdr:to>
    <xdr:cxnSp macro="">
      <xdr:nvCxnSpPr>
        <xdr:cNvPr id="469" name="直線コネクタ 468"/>
        <xdr:cNvCxnSpPr/>
      </xdr:nvCxnSpPr>
      <xdr:spPr>
        <a:xfrm>
          <a:off x="9359900" y="151853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153670</xdr:rowOff>
    </xdr:from>
    <xdr:to xmlns:xdr="http://schemas.openxmlformats.org/drawingml/2006/spreadsheetDrawing">
      <xdr:col>55</xdr:col>
      <xdr:colOff>0</xdr:colOff>
      <xdr:row>97</xdr:row>
      <xdr:rowOff>114935</xdr:rowOff>
    </xdr:to>
    <xdr:cxnSp macro="">
      <xdr:nvCxnSpPr>
        <xdr:cNvPr id="470" name="直線コネクタ 469"/>
        <xdr:cNvCxnSpPr/>
      </xdr:nvCxnSpPr>
      <xdr:spPr>
        <a:xfrm flipV="1">
          <a:off x="8686800" y="16269970"/>
          <a:ext cx="74295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69215</xdr:rowOff>
    </xdr:from>
    <xdr:ext cx="527685" cy="259080"/>
    <xdr:sp macro="" textlink="">
      <xdr:nvSpPr>
        <xdr:cNvPr id="471" name="普通建設事業費 （ うち更新整備　）平均値テキスト"/>
        <xdr:cNvSpPr txBox="1"/>
      </xdr:nvSpPr>
      <xdr:spPr>
        <a:xfrm>
          <a:off x="9480550" y="16014065"/>
          <a:ext cx="5276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46355</xdr:rowOff>
    </xdr:from>
    <xdr:to xmlns:xdr="http://schemas.openxmlformats.org/drawingml/2006/spreadsheetDrawing">
      <xdr:col>55</xdr:col>
      <xdr:colOff>50800</xdr:colOff>
      <xdr:row>96</xdr:row>
      <xdr:rowOff>147955</xdr:rowOff>
    </xdr:to>
    <xdr:sp macro="" textlink="">
      <xdr:nvSpPr>
        <xdr:cNvPr id="472" name="フローチャート: 判断 471"/>
        <xdr:cNvSpPr/>
      </xdr:nvSpPr>
      <xdr:spPr>
        <a:xfrm>
          <a:off x="9398000" y="1616265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96</xdr:row>
      <xdr:rowOff>166370</xdr:rowOff>
    </xdr:from>
    <xdr:to xmlns:xdr="http://schemas.openxmlformats.org/drawingml/2006/spreadsheetDrawing">
      <xdr:col>50</xdr:col>
      <xdr:colOff>114300</xdr:colOff>
      <xdr:row>97</xdr:row>
      <xdr:rowOff>114935</xdr:rowOff>
    </xdr:to>
    <xdr:cxnSp macro="">
      <xdr:nvCxnSpPr>
        <xdr:cNvPr id="473" name="直線コネクタ 472"/>
        <xdr:cNvCxnSpPr/>
      </xdr:nvCxnSpPr>
      <xdr:spPr>
        <a:xfrm>
          <a:off x="7886700" y="16282670"/>
          <a:ext cx="80010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114300</xdr:rowOff>
    </xdr:from>
    <xdr:to xmlns:xdr="http://schemas.openxmlformats.org/drawingml/2006/spreadsheetDrawing">
      <xdr:col>50</xdr:col>
      <xdr:colOff>165100</xdr:colOff>
      <xdr:row>97</xdr:row>
      <xdr:rowOff>44450</xdr:rowOff>
    </xdr:to>
    <xdr:sp macro="" textlink="">
      <xdr:nvSpPr>
        <xdr:cNvPr id="474" name="フローチャート: 判断 473"/>
        <xdr:cNvSpPr/>
      </xdr:nvSpPr>
      <xdr:spPr>
        <a:xfrm>
          <a:off x="8636000" y="1623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60960</xdr:rowOff>
    </xdr:from>
    <xdr:ext cx="534670" cy="259080"/>
    <xdr:sp macro="" textlink="">
      <xdr:nvSpPr>
        <xdr:cNvPr id="475" name="テキスト ボックス 474"/>
        <xdr:cNvSpPr txBox="1"/>
      </xdr:nvSpPr>
      <xdr:spPr>
        <a:xfrm>
          <a:off x="8438515" y="160058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27,433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166370</xdr:rowOff>
    </xdr:from>
    <xdr:to xmlns:xdr="http://schemas.openxmlformats.org/drawingml/2006/spreadsheetDrawing">
      <xdr:col>45</xdr:col>
      <xdr:colOff>171450</xdr:colOff>
      <xdr:row>97</xdr:row>
      <xdr:rowOff>86360</xdr:rowOff>
    </xdr:to>
    <xdr:cxnSp macro="">
      <xdr:nvCxnSpPr>
        <xdr:cNvPr id="476" name="直線コネクタ 475"/>
        <xdr:cNvCxnSpPr/>
      </xdr:nvCxnSpPr>
      <xdr:spPr>
        <a:xfrm flipV="1">
          <a:off x="7080250" y="16282670"/>
          <a:ext cx="80645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20955</xdr:rowOff>
    </xdr:from>
    <xdr:to xmlns:xdr="http://schemas.openxmlformats.org/drawingml/2006/spreadsheetDrawing">
      <xdr:col>46</xdr:col>
      <xdr:colOff>38100</xdr:colOff>
      <xdr:row>97</xdr:row>
      <xdr:rowOff>122555</xdr:rowOff>
    </xdr:to>
    <xdr:sp macro="" textlink="">
      <xdr:nvSpPr>
        <xdr:cNvPr id="477" name="フローチャート: 判断 476"/>
        <xdr:cNvSpPr/>
      </xdr:nvSpPr>
      <xdr:spPr>
        <a:xfrm>
          <a:off x="7842250" y="1630870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113665</xdr:rowOff>
    </xdr:from>
    <xdr:ext cx="527685" cy="258445"/>
    <xdr:sp macro="" textlink="">
      <xdr:nvSpPr>
        <xdr:cNvPr id="478" name="テキスト ボックス 477"/>
        <xdr:cNvSpPr txBox="1"/>
      </xdr:nvSpPr>
      <xdr:spPr>
        <a:xfrm>
          <a:off x="7644765" y="1640141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95</xdr:row>
      <xdr:rowOff>149860</xdr:rowOff>
    </xdr:from>
    <xdr:to xmlns:xdr="http://schemas.openxmlformats.org/drawingml/2006/spreadsheetDrawing">
      <xdr:col>41</xdr:col>
      <xdr:colOff>50800</xdr:colOff>
      <xdr:row>97</xdr:row>
      <xdr:rowOff>86360</xdr:rowOff>
    </xdr:to>
    <xdr:cxnSp macro="">
      <xdr:nvCxnSpPr>
        <xdr:cNvPr id="479" name="直線コネクタ 478"/>
        <xdr:cNvCxnSpPr/>
      </xdr:nvCxnSpPr>
      <xdr:spPr>
        <a:xfrm>
          <a:off x="6286500" y="16094710"/>
          <a:ext cx="793750" cy="279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31115</xdr:rowOff>
    </xdr:from>
    <xdr:to xmlns:xdr="http://schemas.openxmlformats.org/drawingml/2006/spreadsheetDrawing">
      <xdr:col>41</xdr:col>
      <xdr:colOff>101600</xdr:colOff>
      <xdr:row>96</xdr:row>
      <xdr:rowOff>132715</xdr:rowOff>
    </xdr:to>
    <xdr:sp macro="" textlink="">
      <xdr:nvSpPr>
        <xdr:cNvPr id="480" name="フローチャート: 判断 479"/>
        <xdr:cNvSpPr/>
      </xdr:nvSpPr>
      <xdr:spPr>
        <a:xfrm>
          <a:off x="7029450" y="1614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149225</xdr:rowOff>
    </xdr:from>
    <xdr:ext cx="527685" cy="259080"/>
    <xdr:sp macro="" textlink="">
      <xdr:nvSpPr>
        <xdr:cNvPr id="481" name="テキスト ボックス 480"/>
        <xdr:cNvSpPr txBox="1"/>
      </xdr:nvSpPr>
      <xdr:spPr>
        <a:xfrm>
          <a:off x="6851015" y="1592262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135890</xdr:rowOff>
    </xdr:from>
    <xdr:to xmlns:xdr="http://schemas.openxmlformats.org/drawingml/2006/spreadsheetDrawing">
      <xdr:col>36</xdr:col>
      <xdr:colOff>165100</xdr:colOff>
      <xdr:row>97</xdr:row>
      <xdr:rowOff>66040</xdr:rowOff>
    </xdr:to>
    <xdr:sp macro="" textlink="">
      <xdr:nvSpPr>
        <xdr:cNvPr id="482" name="フローチャート: 判断 481"/>
        <xdr:cNvSpPr/>
      </xdr:nvSpPr>
      <xdr:spPr>
        <a:xfrm>
          <a:off x="6235700" y="1625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57150</xdr:rowOff>
    </xdr:from>
    <xdr:ext cx="534670" cy="259080"/>
    <xdr:sp macro="" textlink="">
      <xdr:nvSpPr>
        <xdr:cNvPr id="483" name="テキスト ボックス 482"/>
        <xdr:cNvSpPr txBox="1"/>
      </xdr:nvSpPr>
      <xdr:spPr>
        <a:xfrm>
          <a:off x="6038215" y="163449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26,136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4" name="テキスト ボックス 483"/>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5" name="テキスト ボックス 484"/>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86" name="テキスト ボックス 485"/>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5015" cy="259080"/>
    <xdr:sp macro="" textlink="">
      <xdr:nvSpPr>
        <xdr:cNvPr id="487" name="テキスト ボックス 486"/>
        <xdr:cNvSpPr txBox="1"/>
      </xdr:nvSpPr>
      <xdr:spPr>
        <a:xfrm>
          <a:off x="69088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8" name="テキスト ボックス 487"/>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102870</xdr:rowOff>
    </xdr:from>
    <xdr:to xmlns:xdr="http://schemas.openxmlformats.org/drawingml/2006/spreadsheetDrawing">
      <xdr:col>55</xdr:col>
      <xdr:colOff>50800</xdr:colOff>
      <xdr:row>97</xdr:row>
      <xdr:rowOff>33020</xdr:rowOff>
    </xdr:to>
    <xdr:sp macro="" textlink="">
      <xdr:nvSpPr>
        <xdr:cNvPr id="489" name="楕円 488"/>
        <xdr:cNvSpPr/>
      </xdr:nvSpPr>
      <xdr:spPr>
        <a:xfrm>
          <a:off x="9398000" y="1621917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96</xdr:row>
      <xdr:rowOff>81280</xdr:rowOff>
    </xdr:from>
    <xdr:ext cx="527685" cy="259080"/>
    <xdr:sp macro="" textlink="">
      <xdr:nvSpPr>
        <xdr:cNvPr id="490" name="普通建設事業費 （ うち更新整備　）該当値テキスト"/>
        <xdr:cNvSpPr txBox="1"/>
      </xdr:nvSpPr>
      <xdr:spPr>
        <a:xfrm>
          <a:off x="9480550" y="1619758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28,139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64135</xdr:rowOff>
    </xdr:from>
    <xdr:to xmlns:xdr="http://schemas.openxmlformats.org/drawingml/2006/spreadsheetDrawing">
      <xdr:col>50</xdr:col>
      <xdr:colOff>165100</xdr:colOff>
      <xdr:row>97</xdr:row>
      <xdr:rowOff>166370</xdr:rowOff>
    </xdr:to>
    <xdr:sp macro="" textlink="">
      <xdr:nvSpPr>
        <xdr:cNvPr id="491" name="楕円 490"/>
        <xdr:cNvSpPr/>
      </xdr:nvSpPr>
      <xdr:spPr>
        <a:xfrm>
          <a:off x="8636000" y="163518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156845</xdr:rowOff>
    </xdr:from>
    <xdr:ext cx="534670" cy="252095"/>
    <xdr:sp macro="" textlink="">
      <xdr:nvSpPr>
        <xdr:cNvPr id="492" name="テキスト ボックス 491"/>
        <xdr:cNvSpPr txBox="1"/>
      </xdr:nvSpPr>
      <xdr:spPr>
        <a:xfrm>
          <a:off x="8438515" y="1644459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20,026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114935</xdr:rowOff>
    </xdr:from>
    <xdr:to xmlns:xdr="http://schemas.openxmlformats.org/drawingml/2006/spreadsheetDrawing">
      <xdr:col>46</xdr:col>
      <xdr:colOff>38100</xdr:colOff>
      <xdr:row>97</xdr:row>
      <xdr:rowOff>45085</xdr:rowOff>
    </xdr:to>
    <xdr:sp macro="" textlink="">
      <xdr:nvSpPr>
        <xdr:cNvPr id="493" name="楕円 492"/>
        <xdr:cNvSpPr/>
      </xdr:nvSpPr>
      <xdr:spPr>
        <a:xfrm>
          <a:off x="7842250" y="162312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61595</xdr:rowOff>
    </xdr:from>
    <xdr:ext cx="527685" cy="259080"/>
    <xdr:sp macro="" textlink="">
      <xdr:nvSpPr>
        <xdr:cNvPr id="494" name="テキスト ボックス 493"/>
        <xdr:cNvSpPr txBox="1"/>
      </xdr:nvSpPr>
      <xdr:spPr>
        <a:xfrm>
          <a:off x="7644765" y="160064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34925</xdr:rowOff>
    </xdr:from>
    <xdr:to xmlns:xdr="http://schemas.openxmlformats.org/drawingml/2006/spreadsheetDrawing">
      <xdr:col>41</xdr:col>
      <xdr:colOff>101600</xdr:colOff>
      <xdr:row>97</xdr:row>
      <xdr:rowOff>136525</xdr:rowOff>
    </xdr:to>
    <xdr:sp macro="" textlink="">
      <xdr:nvSpPr>
        <xdr:cNvPr id="495" name="楕円 494"/>
        <xdr:cNvSpPr/>
      </xdr:nvSpPr>
      <xdr:spPr>
        <a:xfrm>
          <a:off x="7029450" y="1632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127635</xdr:rowOff>
    </xdr:from>
    <xdr:ext cx="527685" cy="259080"/>
    <xdr:sp macro="" textlink="">
      <xdr:nvSpPr>
        <xdr:cNvPr id="496" name="テキスト ボックス 495"/>
        <xdr:cNvSpPr txBox="1"/>
      </xdr:nvSpPr>
      <xdr:spPr>
        <a:xfrm>
          <a:off x="6851015" y="1641538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99060</xdr:rowOff>
    </xdr:from>
    <xdr:to xmlns:xdr="http://schemas.openxmlformats.org/drawingml/2006/spreadsheetDrawing">
      <xdr:col>36</xdr:col>
      <xdr:colOff>165100</xdr:colOff>
      <xdr:row>96</xdr:row>
      <xdr:rowOff>29210</xdr:rowOff>
    </xdr:to>
    <xdr:sp macro="" textlink="">
      <xdr:nvSpPr>
        <xdr:cNvPr id="497" name="楕円 496"/>
        <xdr:cNvSpPr/>
      </xdr:nvSpPr>
      <xdr:spPr>
        <a:xfrm>
          <a:off x="6235700" y="1604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45720</xdr:rowOff>
    </xdr:from>
    <xdr:ext cx="534670" cy="259080"/>
    <xdr:sp macro="" textlink="">
      <xdr:nvSpPr>
        <xdr:cNvPr id="498" name="テキスト ボックス 497"/>
        <xdr:cNvSpPr txBox="1"/>
      </xdr:nvSpPr>
      <xdr:spPr>
        <a:xfrm>
          <a:off x="6038215" y="158191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99" name="正方形/長方形 498"/>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500" name="正方形/長方形 499"/>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501" name="正方形/長方形 500"/>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502" name="正方形/長方形 501"/>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503" name="正方形/長方形 502"/>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504" name="正方形/長方形 503"/>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505" name="正方形/長方形 504"/>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06" name="正方形/長方形 505"/>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507" name="テキスト ボックス 506"/>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508" name="直線コネクタ 507"/>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43180</xdr:rowOff>
    </xdr:from>
    <xdr:to xmlns:xdr="http://schemas.openxmlformats.org/drawingml/2006/spreadsheetDrawing">
      <xdr:col>89</xdr:col>
      <xdr:colOff>171450</xdr:colOff>
      <xdr:row>39</xdr:row>
      <xdr:rowOff>43180</xdr:rowOff>
    </xdr:to>
    <xdr:cxnSp macro="">
      <xdr:nvCxnSpPr>
        <xdr:cNvPr id="509" name="直線コネクタ 508"/>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72390</xdr:rowOff>
    </xdr:from>
    <xdr:ext cx="241935" cy="246380"/>
    <xdr:sp macro="" textlink="">
      <xdr:nvSpPr>
        <xdr:cNvPr id="510" name="テキスト ボックス 509"/>
        <xdr:cNvSpPr txBox="1"/>
      </xdr:nvSpPr>
      <xdr:spPr>
        <a:xfrm>
          <a:off x="10977880" y="644652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5715</xdr:rowOff>
    </xdr:from>
    <xdr:to xmlns:xdr="http://schemas.openxmlformats.org/drawingml/2006/spreadsheetDrawing">
      <xdr:col>89</xdr:col>
      <xdr:colOff>171450</xdr:colOff>
      <xdr:row>37</xdr:row>
      <xdr:rowOff>5715</xdr:rowOff>
    </xdr:to>
    <xdr:cxnSp macro="">
      <xdr:nvCxnSpPr>
        <xdr:cNvPr id="511" name="直線コネクタ 510"/>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34925</xdr:rowOff>
    </xdr:from>
    <xdr:ext cx="531495" cy="246380"/>
    <xdr:sp macro="" textlink="">
      <xdr:nvSpPr>
        <xdr:cNvPr id="512" name="テキスト ボックス 511"/>
        <xdr:cNvSpPr txBox="1"/>
      </xdr:nvSpPr>
      <xdr:spPr>
        <a:xfrm>
          <a:off x="10733405" y="60737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136525</xdr:rowOff>
    </xdr:from>
    <xdr:to xmlns:xdr="http://schemas.openxmlformats.org/drawingml/2006/spreadsheetDrawing">
      <xdr:col>89</xdr:col>
      <xdr:colOff>171450</xdr:colOff>
      <xdr:row>34</xdr:row>
      <xdr:rowOff>136525</xdr:rowOff>
    </xdr:to>
    <xdr:cxnSp macro="">
      <xdr:nvCxnSpPr>
        <xdr:cNvPr id="513" name="直線コネクタ 512"/>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165100</xdr:rowOff>
    </xdr:from>
    <xdr:ext cx="531495" cy="246380"/>
    <xdr:sp macro="" textlink="">
      <xdr:nvSpPr>
        <xdr:cNvPr id="514" name="テキスト ボックス 513"/>
        <xdr:cNvSpPr txBox="1"/>
      </xdr:nvSpPr>
      <xdr:spPr>
        <a:xfrm>
          <a:off x="10733405" y="5701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99060</xdr:rowOff>
    </xdr:from>
    <xdr:to xmlns:xdr="http://schemas.openxmlformats.org/drawingml/2006/spreadsheetDrawing">
      <xdr:col>89</xdr:col>
      <xdr:colOff>171450</xdr:colOff>
      <xdr:row>32</xdr:row>
      <xdr:rowOff>99060</xdr:rowOff>
    </xdr:to>
    <xdr:cxnSp macro="">
      <xdr:nvCxnSpPr>
        <xdr:cNvPr id="515" name="直線コネクタ 514"/>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128270</xdr:rowOff>
    </xdr:from>
    <xdr:ext cx="531495" cy="246380"/>
    <xdr:sp macro="" textlink="">
      <xdr:nvSpPr>
        <xdr:cNvPr id="516" name="テキスト ボックス 515"/>
        <xdr:cNvSpPr txBox="1"/>
      </xdr:nvSpPr>
      <xdr:spPr>
        <a:xfrm>
          <a:off x="10733405" y="53289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61595</xdr:rowOff>
    </xdr:from>
    <xdr:to xmlns:xdr="http://schemas.openxmlformats.org/drawingml/2006/spreadsheetDrawing">
      <xdr:col>89</xdr:col>
      <xdr:colOff>171450</xdr:colOff>
      <xdr:row>30</xdr:row>
      <xdr:rowOff>61595</xdr:rowOff>
    </xdr:to>
    <xdr:cxnSp macro="">
      <xdr:nvCxnSpPr>
        <xdr:cNvPr id="517" name="直線コネクタ 516"/>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90805</xdr:rowOff>
    </xdr:from>
    <xdr:ext cx="595630" cy="246380"/>
    <xdr:sp macro="" textlink="">
      <xdr:nvSpPr>
        <xdr:cNvPr id="518" name="テキスト ボックス 517"/>
        <xdr:cNvSpPr txBox="1"/>
      </xdr:nvSpPr>
      <xdr:spPr>
        <a:xfrm>
          <a:off x="10669270" y="49561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9" name="直線コネクタ 518"/>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53340</xdr:rowOff>
    </xdr:from>
    <xdr:ext cx="595630" cy="246380"/>
    <xdr:sp macro="" textlink="">
      <xdr:nvSpPr>
        <xdr:cNvPr id="520" name="テキスト ボックス 519"/>
        <xdr:cNvSpPr txBox="1"/>
      </xdr:nvSpPr>
      <xdr:spPr>
        <a:xfrm>
          <a:off x="10669270" y="45834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21" name="災害復旧事業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139065</xdr:rowOff>
    </xdr:from>
    <xdr:to xmlns:xdr="http://schemas.openxmlformats.org/drawingml/2006/spreadsheetDrawing">
      <xdr:col>85</xdr:col>
      <xdr:colOff>126365</xdr:colOff>
      <xdr:row>39</xdr:row>
      <xdr:rowOff>43180</xdr:rowOff>
    </xdr:to>
    <xdr:cxnSp macro="">
      <xdr:nvCxnSpPr>
        <xdr:cNvPr id="522" name="直線コネクタ 521"/>
        <xdr:cNvCxnSpPr/>
      </xdr:nvCxnSpPr>
      <xdr:spPr>
        <a:xfrm flipV="1">
          <a:off x="14698345" y="5172075"/>
          <a:ext cx="1270" cy="14128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74930</xdr:rowOff>
    </xdr:from>
    <xdr:ext cx="249555" cy="253365"/>
    <xdr:sp macro="" textlink="">
      <xdr:nvSpPr>
        <xdr:cNvPr id="523" name="災害復旧事業費最小値テキスト"/>
        <xdr:cNvSpPr txBox="1"/>
      </xdr:nvSpPr>
      <xdr:spPr>
        <a:xfrm>
          <a:off x="14744700" y="66167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43180</xdr:rowOff>
    </xdr:from>
    <xdr:to xmlns:xdr="http://schemas.openxmlformats.org/drawingml/2006/spreadsheetDrawing">
      <xdr:col>86</xdr:col>
      <xdr:colOff>25400</xdr:colOff>
      <xdr:row>39</xdr:row>
      <xdr:rowOff>43180</xdr:rowOff>
    </xdr:to>
    <xdr:cxnSp macro="">
      <xdr:nvCxnSpPr>
        <xdr:cNvPr id="524" name="直線コネクタ 523"/>
        <xdr:cNvCxnSpPr/>
      </xdr:nvCxnSpPr>
      <xdr:spPr>
        <a:xfrm>
          <a:off x="1461135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86995</xdr:rowOff>
    </xdr:from>
    <xdr:ext cx="598805" cy="246380"/>
    <xdr:sp macro="" textlink="">
      <xdr:nvSpPr>
        <xdr:cNvPr id="525" name="災害復旧事業費最大値テキスト"/>
        <xdr:cNvSpPr txBox="1"/>
      </xdr:nvSpPr>
      <xdr:spPr>
        <a:xfrm>
          <a:off x="14744700" y="4952365"/>
          <a:ext cx="5988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113,816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139065</xdr:rowOff>
    </xdr:from>
    <xdr:to xmlns:xdr="http://schemas.openxmlformats.org/drawingml/2006/spreadsheetDrawing">
      <xdr:col>86</xdr:col>
      <xdr:colOff>25400</xdr:colOff>
      <xdr:row>30</xdr:row>
      <xdr:rowOff>139065</xdr:rowOff>
    </xdr:to>
    <xdr:cxnSp macro="">
      <xdr:nvCxnSpPr>
        <xdr:cNvPr id="526" name="直線コネクタ 525"/>
        <xdr:cNvCxnSpPr/>
      </xdr:nvCxnSpPr>
      <xdr:spPr>
        <a:xfrm>
          <a:off x="14611350" y="51720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43180</xdr:rowOff>
    </xdr:from>
    <xdr:to xmlns:xdr="http://schemas.openxmlformats.org/drawingml/2006/spreadsheetDrawing">
      <xdr:col>85</xdr:col>
      <xdr:colOff>127000</xdr:colOff>
      <xdr:row>39</xdr:row>
      <xdr:rowOff>43180</xdr:rowOff>
    </xdr:to>
    <xdr:cxnSp macro="">
      <xdr:nvCxnSpPr>
        <xdr:cNvPr id="527" name="直線コネクタ 526"/>
        <xdr:cNvCxnSpPr/>
      </xdr:nvCxnSpPr>
      <xdr:spPr>
        <a:xfrm>
          <a:off x="13938250" y="658495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37</xdr:row>
      <xdr:rowOff>162560</xdr:rowOff>
    </xdr:from>
    <xdr:ext cx="469900" cy="246380"/>
    <xdr:sp macro="" textlink="">
      <xdr:nvSpPr>
        <xdr:cNvPr id="528" name="災害復旧事業費平均値テキスト"/>
        <xdr:cNvSpPr txBox="1"/>
      </xdr:nvSpPr>
      <xdr:spPr>
        <a:xfrm>
          <a:off x="14744700" y="6369050"/>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140335</xdr:rowOff>
    </xdr:from>
    <xdr:to xmlns:xdr="http://schemas.openxmlformats.org/drawingml/2006/spreadsheetDrawing">
      <xdr:col>85</xdr:col>
      <xdr:colOff>171450</xdr:colOff>
      <xdr:row>39</xdr:row>
      <xdr:rowOff>71755</xdr:rowOff>
    </xdr:to>
    <xdr:sp macro="" textlink="">
      <xdr:nvSpPr>
        <xdr:cNvPr id="529" name="フローチャート: 判断 528"/>
        <xdr:cNvSpPr/>
      </xdr:nvSpPr>
      <xdr:spPr>
        <a:xfrm>
          <a:off x="14649450" y="65144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43180</xdr:rowOff>
    </xdr:from>
    <xdr:to xmlns:xdr="http://schemas.openxmlformats.org/drawingml/2006/spreadsheetDrawing">
      <xdr:col>81</xdr:col>
      <xdr:colOff>50800</xdr:colOff>
      <xdr:row>39</xdr:row>
      <xdr:rowOff>43180</xdr:rowOff>
    </xdr:to>
    <xdr:cxnSp macro="">
      <xdr:nvCxnSpPr>
        <xdr:cNvPr id="530" name="直線コネクタ 529"/>
        <xdr:cNvCxnSpPr/>
      </xdr:nvCxnSpPr>
      <xdr:spPr>
        <a:xfrm>
          <a:off x="13144500" y="658495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78740</xdr:rowOff>
    </xdr:from>
    <xdr:to xmlns:xdr="http://schemas.openxmlformats.org/drawingml/2006/spreadsheetDrawing">
      <xdr:col>81</xdr:col>
      <xdr:colOff>101600</xdr:colOff>
      <xdr:row>39</xdr:row>
      <xdr:rowOff>10795</xdr:rowOff>
    </xdr:to>
    <xdr:sp macro="" textlink="">
      <xdr:nvSpPr>
        <xdr:cNvPr id="531" name="フローチャート: 判断 530"/>
        <xdr:cNvSpPr/>
      </xdr:nvSpPr>
      <xdr:spPr>
        <a:xfrm>
          <a:off x="13887450" y="64528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37</xdr:row>
      <xdr:rowOff>26670</xdr:rowOff>
    </xdr:from>
    <xdr:ext cx="469900" cy="253365"/>
    <xdr:sp macro="" textlink="">
      <xdr:nvSpPr>
        <xdr:cNvPr id="532" name="テキスト ボックス 531"/>
        <xdr:cNvSpPr txBox="1"/>
      </xdr:nvSpPr>
      <xdr:spPr>
        <a:xfrm>
          <a:off x="13722350" y="62331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39</xdr:row>
      <xdr:rowOff>43180</xdr:rowOff>
    </xdr:from>
    <xdr:to xmlns:xdr="http://schemas.openxmlformats.org/drawingml/2006/spreadsheetDrawing">
      <xdr:col>76</xdr:col>
      <xdr:colOff>114300</xdr:colOff>
      <xdr:row>39</xdr:row>
      <xdr:rowOff>43180</xdr:rowOff>
    </xdr:to>
    <xdr:cxnSp macro="">
      <xdr:nvCxnSpPr>
        <xdr:cNvPr id="533" name="直線コネクタ 532"/>
        <xdr:cNvCxnSpPr/>
      </xdr:nvCxnSpPr>
      <xdr:spPr>
        <a:xfrm>
          <a:off x="12344400" y="658495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145415</xdr:rowOff>
    </xdr:from>
    <xdr:to xmlns:xdr="http://schemas.openxmlformats.org/drawingml/2006/spreadsheetDrawing">
      <xdr:col>76</xdr:col>
      <xdr:colOff>165100</xdr:colOff>
      <xdr:row>39</xdr:row>
      <xdr:rowOff>76835</xdr:rowOff>
    </xdr:to>
    <xdr:sp macro="" textlink="">
      <xdr:nvSpPr>
        <xdr:cNvPr id="534" name="フローチャート: 判断 533"/>
        <xdr:cNvSpPr/>
      </xdr:nvSpPr>
      <xdr:spPr>
        <a:xfrm>
          <a:off x="13093700" y="65195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37</xdr:row>
      <xdr:rowOff>93345</xdr:rowOff>
    </xdr:from>
    <xdr:ext cx="469900" cy="253365"/>
    <xdr:sp macro="" textlink="">
      <xdr:nvSpPr>
        <xdr:cNvPr id="535" name="テキスト ボックス 534"/>
        <xdr:cNvSpPr txBox="1"/>
      </xdr:nvSpPr>
      <xdr:spPr>
        <a:xfrm>
          <a:off x="12928600" y="62998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43180</xdr:rowOff>
    </xdr:from>
    <xdr:to xmlns:xdr="http://schemas.openxmlformats.org/drawingml/2006/spreadsheetDrawing">
      <xdr:col>71</xdr:col>
      <xdr:colOff>171450</xdr:colOff>
      <xdr:row>39</xdr:row>
      <xdr:rowOff>43180</xdr:rowOff>
    </xdr:to>
    <xdr:cxnSp macro="">
      <xdr:nvCxnSpPr>
        <xdr:cNvPr id="536" name="直線コネクタ 535"/>
        <xdr:cNvCxnSpPr/>
      </xdr:nvCxnSpPr>
      <xdr:spPr>
        <a:xfrm>
          <a:off x="11537950" y="658495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154940</xdr:rowOff>
    </xdr:from>
    <xdr:to xmlns:xdr="http://schemas.openxmlformats.org/drawingml/2006/spreadsheetDrawing">
      <xdr:col>72</xdr:col>
      <xdr:colOff>38100</xdr:colOff>
      <xdr:row>39</xdr:row>
      <xdr:rowOff>86995</xdr:rowOff>
    </xdr:to>
    <xdr:sp macro="" textlink="">
      <xdr:nvSpPr>
        <xdr:cNvPr id="537" name="フローチャート: 判断 536"/>
        <xdr:cNvSpPr/>
      </xdr:nvSpPr>
      <xdr:spPr>
        <a:xfrm>
          <a:off x="12299950" y="65290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37</xdr:row>
      <xdr:rowOff>103505</xdr:rowOff>
    </xdr:from>
    <xdr:ext cx="378460" cy="246380"/>
    <xdr:sp macro="" textlink="">
      <xdr:nvSpPr>
        <xdr:cNvPr id="538" name="テキスト ボックス 537"/>
        <xdr:cNvSpPr txBox="1"/>
      </xdr:nvSpPr>
      <xdr:spPr>
        <a:xfrm>
          <a:off x="12172950" y="6309995"/>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105410</xdr:rowOff>
    </xdr:from>
    <xdr:to xmlns:xdr="http://schemas.openxmlformats.org/drawingml/2006/spreadsheetDrawing">
      <xdr:col>67</xdr:col>
      <xdr:colOff>101600</xdr:colOff>
      <xdr:row>39</xdr:row>
      <xdr:rowOff>36830</xdr:rowOff>
    </xdr:to>
    <xdr:sp macro="" textlink="">
      <xdr:nvSpPr>
        <xdr:cNvPr id="539" name="フローチャート: 判断 538"/>
        <xdr:cNvSpPr/>
      </xdr:nvSpPr>
      <xdr:spPr>
        <a:xfrm>
          <a:off x="11487150" y="64795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37</xdr:row>
      <xdr:rowOff>52705</xdr:rowOff>
    </xdr:from>
    <xdr:ext cx="469900" cy="246380"/>
    <xdr:sp macro="" textlink="">
      <xdr:nvSpPr>
        <xdr:cNvPr id="540" name="テキスト ボックス 539"/>
        <xdr:cNvSpPr txBox="1"/>
      </xdr:nvSpPr>
      <xdr:spPr>
        <a:xfrm>
          <a:off x="11322050" y="625919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41" name="テキスト ボックス 540"/>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5015" cy="253365"/>
    <xdr:sp macro="" textlink="">
      <xdr:nvSpPr>
        <xdr:cNvPr id="542" name="テキスト ボックス 541"/>
        <xdr:cNvSpPr txBox="1"/>
      </xdr:nvSpPr>
      <xdr:spPr>
        <a:xfrm>
          <a:off x="137668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43" name="テキスト ボックス 542"/>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44" name="テキスト ボックス 543"/>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5015" cy="253365"/>
    <xdr:sp macro="" textlink="">
      <xdr:nvSpPr>
        <xdr:cNvPr id="545" name="テキスト ボックス 544"/>
        <xdr:cNvSpPr txBox="1"/>
      </xdr:nvSpPr>
      <xdr:spPr>
        <a:xfrm>
          <a:off x="113665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161925</xdr:rowOff>
    </xdr:from>
    <xdr:to xmlns:xdr="http://schemas.openxmlformats.org/drawingml/2006/spreadsheetDrawing">
      <xdr:col>85</xdr:col>
      <xdr:colOff>171450</xdr:colOff>
      <xdr:row>39</xdr:row>
      <xdr:rowOff>93345</xdr:rowOff>
    </xdr:to>
    <xdr:sp macro="" textlink="">
      <xdr:nvSpPr>
        <xdr:cNvPr id="546" name="楕円 545"/>
        <xdr:cNvSpPr/>
      </xdr:nvSpPr>
      <xdr:spPr>
        <a:xfrm>
          <a:off x="14649450" y="653605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38</xdr:row>
      <xdr:rowOff>118110</xdr:rowOff>
    </xdr:from>
    <xdr:ext cx="249555" cy="253365"/>
    <xdr:sp macro="" textlink="">
      <xdr:nvSpPr>
        <xdr:cNvPr id="547" name="災害復旧事業費該当値テキスト"/>
        <xdr:cNvSpPr txBox="1"/>
      </xdr:nvSpPr>
      <xdr:spPr>
        <a:xfrm>
          <a:off x="14744700" y="649224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161925</xdr:rowOff>
    </xdr:from>
    <xdr:to xmlns:xdr="http://schemas.openxmlformats.org/drawingml/2006/spreadsheetDrawing">
      <xdr:col>81</xdr:col>
      <xdr:colOff>101600</xdr:colOff>
      <xdr:row>39</xdr:row>
      <xdr:rowOff>93345</xdr:rowOff>
    </xdr:to>
    <xdr:sp macro="" textlink="">
      <xdr:nvSpPr>
        <xdr:cNvPr id="548" name="楕円 547"/>
        <xdr:cNvSpPr/>
      </xdr:nvSpPr>
      <xdr:spPr>
        <a:xfrm>
          <a:off x="1388745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84455</xdr:rowOff>
    </xdr:from>
    <xdr:ext cx="242570" cy="246380"/>
    <xdr:sp macro="" textlink="">
      <xdr:nvSpPr>
        <xdr:cNvPr id="549" name="テキスト ボックス 548"/>
        <xdr:cNvSpPr txBox="1"/>
      </xdr:nvSpPr>
      <xdr:spPr>
        <a:xfrm>
          <a:off x="13832840" y="66262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161925</xdr:rowOff>
    </xdr:from>
    <xdr:to xmlns:xdr="http://schemas.openxmlformats.org/drawingml/2006/spreadsheetDrawing">
      <xdr:col>76</xdr:col>
      <xdr:colOff>165100</xdr:colOff>
      <xdr:row>39</xdr:row>
      <xdr:rowOff>93345</xdr:rowOff>
    </xdr:to>
    <xdr:sp macro="" textlink="">
      <xdr:nvSpPr>
        <xdr:cNvPr id="550" name="楕円 549"/>
        <xdr:cNvSpPr/>
      </xdr:nvSpPr>
      <xdr:spPr>
        <a:xfrm>
          <a:off x="1309370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39</xdr:row>
      <xdr:rowOff>84455</xdr:rowOff>
    </xdr:from>
    <xdr:ext cx="249555" cy="246380"/>
    <xdr:sp macro="" textlink="">
      <xdr:nvSpPr>
        <xdr:cNvPr id="551" name="テキスト ボックス 550"/>
        <xdr:cNvSpPr txBox="1"/>
      </xdr:nvSpPr>
      <xdr:spPr>
        <a:xfrm>
          <a:off x="13030200" y="6626225"/>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161925</xdr:rowOff>
    </xdr:from>
    <xdr:to xmlns:xdr="http://schemas.openxmlformats.org/drawingml/2006/spreadsheetDrawing">
      <xdr:col>72</xdr:col>
      <xdr:colOff>38100</xdr:colOff>
      <xdr:row>39</xdr:row>
      <xdr:rowOff>93345</xdr:rowOff>
    </xdr:to>
    <xdr:sp macro="" textlink="">
      <xdr:nvSpPr>
        <xdr:cNvPr id="552" name="楕円 551"/>
        <xdr:cNvSpPr/>
      </xdr:nvSpPr>
      <xdr:spPr>
        <a:xfrm>
          <a:off x="12299950" y="65360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84455</xdr:rowOff>
    </xdr:from>
    <xdr:ext cx="242570" cy="246380"/>
    <xdr:sp macro="" textlink="">
      <xdr:nvSpPr>
        <xdr:cNvPr id="553" name="テキスト ボックス 552"/>
        <xdr:cNvSpPr txBox="1"/>
      </xdr:nvSpPr>
      <xdr:spPr>
        <a:xfrm>
          <a:off x="12226290" y="66262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161925</xdr:rowOff>
    </xdr:from>
    <xdr:to xmlns:xdr="http://schemas.openxmlformats.org/drawingml/2006/spreadsheetDrawing">
      <xdr:col>67</xdr:col>
      <xdr:colOff>101600</xdr:colOff>
      <xdr:row>39</xdr:row>
      <xdr:rowOff>93345</xdr:rowOff>
    </xdr:to>
    <xdr:sp macro="" textlink="">
      <xdr:nvSpPr>
        <xdr:cNvPr id="554" name="楕円 553"/>
        <xdr:cNvSpPr/>
      </xdr:nvSpPr>
      <xdr:spPr>
        <a:xfrm>
          <a:off x="11487150" y="65360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84455</xdr:rowOff>
    </xdr:from>
    <xdr:ext cx="242570" cy="246380"/>
    <xdr:sp macro="" textlink="">
      <xdr:nvSpPr>
        <xdr:cNvPr id="555" name="テキスト ボックス 554"/>
        <xdr:cNvSpPr txBox="1"/>
      </xdr:nvSpPr>
      <xdr:spPr>
        <a:xfrm>
          <a:off x="11432540" y="66262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56" name="正方形/長方形 555"/>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57" name="正方形/長方形 556"/>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58" name="正方形/長方形 557"/>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59" name="正方形/長方形 558"/>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60" name="正方形/長方形 559"/>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61" name="正方形/長方形 560"/>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62" name="正方形/長方形 561"/>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3" name="正方形/長方形 562"/>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64" name="テキスト ボックス 563"/>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65" name="直線コネクタ 564"/>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136525</xdr:rowOff>
    </xdr:from>
    <xdr:to xmlns:xdr="http://schemas.openxmlformats.org/drawingml/2006/spreadsheetDrawing">
      <xdr:col>89</xdr:col>
      <xdr:colOff>171450</xdr:colOff>
      <xdr:row>54</xdr:row>
      <xdr:rowOff>136525</xdr:rowOff>
    </xdr:to>
    <xdr:cxnSp macro="">
      <xdr:nvCxnSpPr>
        <xdr:cNvPr id="566" name="直線コネクタ 565"/>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165100</xdr:rowOff>
    </xdr:from>
    <xdr:ext cx="241935" cy="246380"/>
    <xdr:sp macro="" textlink="">
      <xdr:nvSpPr>
        <xdr:cNvPr id="567" name="テキスト ボックス 566"/>
        <xdr:cNvSpPr txBox="1"/>
      </xdr:nvSpPr>
      <xdr:spPr>
        <a:xfrm>
          <a:off x="10977880" y="90538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8" name="直線コネクタ 567"/>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53340</xdr:rowOff>
    </xdr:from>
    <xdr:ext cx="241935" cy="246380"/>
    <xdr:sp macro="" textlink="">
      <xdr:nvSpPr>
        <xdr:cNvPr id="569" name="テキスト ボックス 568"/>
        <xdr:cNvSpPr txBox="1"/>
      </xdr:nvSpPr>
      <xdr:spPr>
        <a:xfrm>
          <a:off x="10977880" y="79362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70" name="失業対策事業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136525</xdr:rowOff>
    </xdr:from>
    <xdr:to xmlns:xdr="http://schemas.openxmlformats.org/drawingml/2006/spreadsheetDrawing">
      <xdr:col>85</xdr:col>
      <xdr:colOff>126365</xdr:colOff>
      <xdr:row>54</xdr:row>
      <xdr:rowOff>136525</xdr:rowOff>
    </xdr:to>
    <xdr:cxnSp macro="">
      <xdr:nvCxnSpPr>
        <xdr:cNvPr id="571" name="直線コネクタ 570"/>
        <xdr:cNvCxnSpPr/>
      </xdr:nvCxnSpPr>
      <xdr:spPr>
        <a:xfrm>
          <a:off x="1469834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55</xdr:row>
      <xdr:rowOff>10160</xdr:rowOff>
    </xdr:from>
    <xdr:ext cx="249555" cy="246380"/>
    <xdr:sp macro="" textlink="">
      <xdr:nvSpPr>
        <xdr:cNvPr id="572" name="失業対策事業費最小値テキスト"/>
        <xdr:cNvSpPr txBox="1"/>
      </xdr:nvSpPr>
      <xdr:spPr>
        <a:xfrm>
          <a:off x="14744700" y="923417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73" name="直線コネクタ 572"/>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53</xdr:row>
      <xdr:rowOff>10160</xdr:rowOff>
    </xdr:from>
    <xdr:ext cx="249555" cy="246380"/>
    <xdr:sp macro="" textlink="">
      <xdr:nvSpPr>
        <xdr:cNvPr id="574" name="失業対策事業費最大値テキスト"/>
        <xdr:cNvSpPr txBox="1"/>
      </xdr:nvSpPr>
      <xdr:spPr>
        <a:xfrm>
          <a:off x="14744700" y="889889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75" name="直線コネクタ 574"/>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136525</xdr:rowOff>
    </xdr:from>
    <xdr:to xmlns:xdr="http://schemas.openxmlformats.org/drawingml/2006/spreadsheetDrawing">
      <xdr:col>85</xdr:col>
      <xdr:colOff>127000</xdr:colOff>
      <xdr:row>54</xdr:row>
      <xdr:rowOff>136525</xdr:rowOff>
    </xdr:to>
    <xdr:cxnSp macro="">
      <xdr:nvCxnSpPr>
        <xdr:cNvPr id="576" name="直線コネクタ 575"/>
        <xdr:cNvCxnSpPr/>
      </xdr:nvCxnSpPr>
      <xdr:spPr>
        <a:xfrm>
          <a:off x="13938250" y="91928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66040</xdr:rowOff>
    </xdr:from>
    <xdr:ext cx="249555" cy="246380"/>
    <xdr:sp macro="" textlink="">
      <xdr:nvSpPr>
        <xdr:cNvPr id="577" name="失業対策事業費平均値テキスト"/>
        <xdr:cNvSpPr txBox="1"/>
      </xdr:nvSpPr>
      <xdr:spPr>
        <a:xfrm>
          <a:off x="14744700" y="9122410"/>
          <a:ext cx="2495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78" name="フローチャート: 判断 577"/>
        <xdr:cNvSpPr/>
      </xdr:nvSpPr>
      <xdr:spPr>
        <a:xfrm>
          <a:off x="14649450" y="91433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136525</xdr:rowOff>
    </xdr:from>
    <xdr:to xmlns:xdr="http://schemas.openxmlformats.org/drawingml/2006/spreadsheetDrawing">
      <xdr:col>81</xdr:col>
      <xdr:colOff>50800</xdr:colOff>
      <xdr:row>54</xdr:row>
      <xdr:rowOff>136525</xdr:rowOff>
    </xdr:to>
    <xdr:cxnSp macro="">
      <xdr:nvCxnSpPr>
        <xdr:cNvPr id="579" name="直線コネクタ 578"/>
        <xdr:cNvCxnSpPr/>
      </xdr:nvCxnSpPr>
      <xdr:spPr>
        <a:xfrm>
          <a:off x="131445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80" name="フローチャート: 判断 579"/>
        <xdr:cNvSpPr/>
      </xdr:nvSpPr>
      <xdr:spPr>
        <a:xfrm>
          <a:off x="138874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2570" cy="246380"/>
    <xdr:sp macro="" textlink="">
      <xdr:nvSpPr>
        <xdr:cNvPr id="581" name="テキスト ボックス 580"/>
        <xdr:cNvSpPr txBox="1"/>
      </xdr:nvSpPr>
      <xdr:spPr>
        <a:xfrm>
          <a:off x="1383284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54</xdr:row>
      <xdr:rowOff>136525</xdr:rowOff>
    </xdr:from>
    <xdr:to xmlns:xdr="http://schemas.openxmlformats.org/drawingml/2006/spreadsheetDrawing">
      <xdr:col>76</xdr:col>
      <xdr:colOff>114300</xdr:colOff>
      <xdr:row>54</xdr:row>
      <xdr:rowOff>136525</xdr:rowOff>
    </xdr:to>
    <xdr:cxnSp macro="">
      <xdr:nvCxnSpPr>
        <xdr:cNvPr id="582" name="直線コネクタ 581"/>
        <xdr:cNvCxnSpPr/>
      </xdr:nvCxnSpPr>
      <xdr:spPr>
        <a:xfrm>
          <a:off x="123444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583" name="フローチャート: 判断 582"/>
        <xdr:cNvSpPr/>
      </xdr:nvSpPr>
      <xdr:spPr>
        <a:xfrm>
          <a:off x="130937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55</xdr:row>
      <xdr:rowOff>10160</xdr:rowOff>
    </xdr:from>
    <xdr:ext cx="249555" cy="246380"/>
    <xdr:sp macro="" textlink="">
      <xdr:nvSpPr>
        <xdr:cNvPr id="584" name="テキスト ボックス 583"/>
        <xdr:cNvSpPr txBox="1"/>
      </xdr:nvSpPr>
      <xdr:spPr>
        <a:xfrm>
          <a:off x="13030200" y="923417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136525</xdr:rowOff>
    </xdr:from>
    <xdr:to xmlns:xdr="http://schemas.openxmlformats.org/drawingml/2006/spreadsheetDrawing">
      <xdr:col>71</xdr:col>
      <xdr:colOff>171450</xdr:colOff>
      <xdr:row>54</xdr:row>
      <xdr:rowOff>136525</xdr:rowOff>
    </xdr:to>
    <xdr:cxnSp macro="">
      <xdr:nvCxnSpPr>
        <xdr:cNvPr id="585" name="直線コネクタ 584"/>
        <xdr:cNvCxnSpPr/>
      </xdr:nvCxnSpPr>
      <xdr:spPr>
        <a:xfrm>
          <a:off x="11537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586" name="フローチャート: 判断 585"/>
        <xdr:cNvSpPr/>
      </xdr:nvSpPr>
      <xdr:spPr>
        <a:xfrm>
          <a:off x="12299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2570" cy="246380"/>
    <xdr:sp macro="" textlink="">
      <xdr:nvSpPr>
        <xdr:cNvPr id="587" name="テキスト ボックス 586"/>
        <xdr:cNvSpPr txBox="1"/>
      </xdr:nvSpPr>
      <xdr:spPr>
        <a:xfrm>
          <a:off x="1222629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588" name="フローチャート: 判断 587"/>
        <xdr:cNvSpPr/>
      </xdr:nvSpPr>
      <xdr:spPr>
        <a:xfrm>
          <a:off x="11487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2570" cy="246380"/>
    <xdr:sp macro="" textlink="">
      <xdr:nvSpPr>
        <xdr:cNvPr id="589" name="テキスト ボックス 588"/>
        <xdr:cNvSpPr txBox="1"/>
      </xdr:nvSpPr>
      <xdr:spPr>
        <a:xfrm>
          <a:off x="1143254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90" name="テキスト ボックス 589"/>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5015" cy="253365"/>
    <xdr:sp macro="" textlink="">
      <xdr:nvSpPr>
        <xdr:cNvPr id="591" name="テキスト ボックス 590"/>
        <xdr:cNvSpPr txBox="1"/>
      </xdr:nvSpPr>
      <xdr:spPr>
        <a:xfrm>
          <a:off x="137668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2" name="テキスト ボックス 591"/>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93" name="テキスト ボックス 592"/>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5015" cy="253365"/>
    <xdr:sp macro="" textlink="">
      <xdr:nvSpPr>
        <xdr:cNvPr id="594" name="テキスト ボックス 593"/>
        <xdr:cNvSpPr txBox="1"/>
      </xdr:nvSpPr>
      <xdr:spPr>
        <a:xfrm>
          <a:off x="113665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95" name="楕円 594"/>
        <xdr:cNvSpPr/>
      </xdr:nvSpPr>
      <xdr:spPr>
        <a:xfrm>
          <a:off x="14649450" y="9143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53</xdr:row>
      <xdr:rowOff>121920</xdr:rowOff>
    </xdr:from>
    <xdr:ext cx="249555" cy="246380"/>
    <xdr:sp macro="" textlink="">
      <xdr:nvSpPr>
        <xdr:cNvPr id="596" name="失業対策事業費該当値テキスト"/>
        <xdr:cNvSpPr txBox="1"/>
      </xdr:nvSpPr>
      <xdr:spPr>
        <a:xfrm>
          <a:off x="14744700" y="901065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97" name="楕円 596"/>
        <xdr:cNvSpPr/>
      </xdr:nvSpPr>
      <xdr:spPr>
        <a:xfrm>
          <a:off x="138874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34925</xdr:rowOff>
    </xdr:from>
    <xdr:ext cx="242570" cy="246380"/>
    <xdr:sp macro="" textlink="">
      <xdr:nvSpPr>
        <xdr:cNvPr id="598" name="テキスト ボックス 597"/>
        <xdr:cNvSpPr txBox="1"/>
      </xdr:nvSpPr>
      <xdr:spPr>
        <a:xfrm>
          <a:off x="1383284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599" name="楕円 598"/>
        <xdr:cNvSpPr/>
      </xdr:nvSpPr>
      <xdr:spPr>
        <a:xfrm>
          <a:off x="130937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53</xdr:row>
      <xdr:rowOff>34925</xdr:rowOff>
    </xdr:from>
    <xdr:ext cx="249555" cy="246380"/>
    <xdr:sp macro="" textlink="">
      <xdr:nvSpPr>
        <xdr:cNvPr id="600" name="テキスト ボックス 599"/>
        <xdr:cNvSpPr txBox="1"/>
      </xdr:nvSpPr>
      <xdr:spPr>
        <a:xfrm>
          <a:off x="13030200" y="8923655"/>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601" name="楕円 600"/>
        <xdr:cNvSpPr/>
      </xdr:nvSpPr>
      <xdr:spPr>
        <a:xfrm>
          <a:off x="12299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34925</xdr:rowOff>
    </xdr:from>
    <xdr:ext cx="242570" cy="246380"/>
    <xdr:sp macro="" textlink="">
      <xdr:nvSpPr>
        <xdr:cNvPr id="602" name="テキスト ボックス 601"/>
        <xdr:cNvSpPr txBox="1"/>
      </xdr:nvSpPr>
      <xdr:spPr>
        <a:xfrm>
          <a:off x="1222629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603" name="楕円 602"/>
        <xdr:cNvSpPr/>
      </xdr:nvSpPr>
      <xdr:spPr>
        <a:xfrm>
          <a:off x="11487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34925</xdr:rowOff>
    </xdr:from>
    <xdr:ext cx="242570" cy="246380"/>
    <xdr:sp macro="" textlink="">
      <xdr:nvSpPr>
        <xdr:cNvPr id="604" name="テキスト ボックス 603"/>
        <xdr:cNvSpPr txBox="1"/>
      </xdr:nvSpPr>
      <xdr:spPr>
        <a:xfrm>
          <a:off x="1143254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5" name="正方形/長方形 604"/>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6" name="正方形/長方形 605"/>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7" name="正方形/長方形 606"/>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8" name="正方形/長方形 607"/>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9" name="正方形/長方形 608"/>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42,289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10" name="正方形/長方形 609"/>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11" name="正方形/長方形 610"/>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40,524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2" name="正方形/長方形 611"/>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13" name="テキスト ボックス 612"/>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4" name="直線コネクタ 613"/>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136525</xdr:rowOff>
    </xdr:from>
    <xdr:to xmlns:xdr="http://schemas.openxmlformats.org/drawingml/2006/spreadsheetDrawing">
      <xdr:col>89</xdr:col>
      <xdr:colOff>171450</xdr:colOff>
      <xdr:row>78</xdr:row>
      <xdr:rowOff>136525</xdr:rowOff>
    </xdr:to>
    <xdr:cxnSp macro="">
      <xdr:nvCxnSpPr>
        <xdr:cNvPr id="615" name="直線コネクタ 614"/>
        <xdr:cNvCxnSpPr/>
      </xdr:nvCxnSpPr>
      <xdr:spPr>
        <a:xfrm>
          <a:off x="11207750" y="132162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165100</xdr:rowOff>
    </xdr:from>
    <xdr:ext cx="241935" cy="246380"/>
    <xdr:sp macro="" textlink="">
      <xdr:nvSpPr>
        <xdr:cNvPr id="616" name="テキスト ボックス 615"/>
        <xdr:cNvSpPr txBox="1"/>
      </xdr:nvSpPr>
      <xdr:spPr>
        <a:xfrm>
          <a:off x="10977880" y="1307719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24765</xdr:rowOff>
    </xdr:from>
    <xdr:to xmlns:xdr="http://schemas.openxmlformats.org/drawingml/2006/spreadsheetDrawing">
      <xdr:col>89</xdr:col>
      <xdr:colOff>171450</xdr:colOff>
      <xdr:row>76</xdr:row>
      <xdr:rowOff>24765</xdr:rowOff>
    </xdr:to>
    <xdr:cxnSp macro="">
      <xdr:nvCxnSpPr>
        <xdr:cNvPr id="617" name="直線コネクタ 616"/>
        <xdr:cNvCxnSpPr/>
      </xdr:nvCxnSpPr>
      <xdr:spPr>
        <a:xfrm>
          <a:off x="11207750" y="127692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53340</xdr:rowOff>
    </xdr:from>
    <xdr:ext cx="531495" cy="246380"/>
    <xdr:sp macro="" textlink="">
      <xdr:nvSpPr>
        <xdr:cNvPr id="618" name="テキスト ボックス 617"/>
        <xdr:cNvSpPr txBox="1"/>
      </xdr:nvSpPr>
      <xdr:spPr>
        <a:xfrm>
          <a:off x="10733405" y="1263015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80645</xdr:rowOff>
    </xdr:from>
    <xdr:to xmlns:xdr="http://schemas.openxmlformats.org/drawingml/2006/spreadsheetDrawing">
      <xdr:col>89</xdr:col>
      <xdr:colOff>171450</xdr:colOff>
      <xdr:row>73</xdr:row>
      <xdr:rowOff>80645</xdr:rowOff>
    </xdr:to>
    <xdr:cxnSp macro="">
      <xdr:nvCxnSpPr>
        <xdr:cNvPr id="619" name="直線コネクタ 618"/>
        <xdr:cNvCxnSpPr/>
      </xdr:nvCxnSpPr>
      <xdr:spPr>
        <a:xfrm>
          <a:off x="11207750" y="123221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109220</xdr:rowOff>
    </xdr:from>
    <xdr:ext cx="531495" cy="246380"/>
    <xdr:sp macro="" textlink="">
      <xdr:nvSpPr>
        <xdr:cNvPr id="620" name="テキスト ボックス 619"/>
        <xdr:cNvSpPr txBox="1"/>
      </xdr:nvSpPr>
      <xdr:spPr>
        <a:xfrm>
          <a:off x="10733405" y="1218311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136525</xdr:rowOff>
    </xdr:from>
    <xdr:to xmlns:xdr="http://schemas.openxmlformats.org/drawingml/2006/spreadsheetDrawing">
      <xdr:col>89</xdr:col>
      <xdr:colOff>171450</xdr:colOff>
      <xdr:row>70</xdr:row>
      <xdr:rowOff>136525</xdr:rowOff>
    </xdr:to>
    <xdr:cxnSp macro="">
      <xdr:nvCxnSpPr>
        <xdr:cNvPr id="621" name="直線コネクタ 620"/>
        <xdr:cNvCxnSpPr/>
      </xdr:nvCxnSpPr>
      <xdr:spPr>
        <a:xfrm>
          <a:off x="11207750" y="118751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165100</xdr:rowOff>
    </xdr:from>
    <xdr:ext cx="531495" cy="246380"/>
    <xdr:sp macro="" textlink="">
      <xdr:nvSpPr>
        <xdr:cNvPr id="622" name="テキスト ボックス 621"/>
        <xdr:cNvSpPr txBox="1"/>
      </xdr:nvSpPr>
      <xdr:spPr>
        <a:xfrm>
          <a:off x="10733405" y="1173607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3" name="直線コネクタ 622"/>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53340</xdr:rowOff>
    </xdr:from>
    <xdr:ext cx="531495" cy="246380"/>
    <xdr:sp macro="" textlink="">
      <xdr:nvSpPr>
        <xdr:cNvPr id="624" name="テキスト ボックス 623"/>
        <xdr:cNvSpPr txBox="1"/>
      </xdr:nvSpPr>
      <xdr:spPr>
        <a:xfrm>
          <a:off x="10733405" y="11289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5" name="公債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19685</xdr:rowOff>
    </xdr:from>
    <xdr:to xmlns:xdr="http://schemas.openxmlformats.org/drawingml/2006/spreadsheetDrawing">
      <xdr:col>85</xdr:col>
      <xdr:colOff>126365</xdr:colOff>
      <xdr:row>77</xdr:row>
      <xdr:rowOff>50800</xdr:rowOff>
    </xdr:to>
    <xdr:cxnSp macro="">
      <xdr:nvCxnSpPr>
        <xdr:cNvPr id="626" name="直線コネクタ 625"/>
        <xdr:cNvCxnSpPr/>
      </xdr:nvCxnSpPr>
      <xdr:spPr>
        <a:xfrm flipV="1">
          <a:off x="14698345" y="11758295"/>
          <a:ext cx="1270" cy="1204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77</xdr:row>
      <xdr:rowOff>53975</xdr:rowOff>
    </xdr:from>
    <xdr:ext cx="534670" cy="246380"/>
    <xdr:sp macro="" textlink="">
      <xdr:nvSpPr>
        <xdr:cNvPr id="627" name="公債費最小値テキスト"/>
        <xdr:cNvSpPr txBox="1"/>
      </xdr:nvSpPr>
      <xdr:spPr>
        <a:xfrm>
          <a:off x="14744700" y="1296606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77</xdr:row>
      <xdr:rowOff>50800</xdr:rowOff>
    </xdr:from>
    <xdr:to xmlns:xdr="http://schemas.openxmlformats.org/drawingml/2006/spreadsheetDrawing">
      <xdr:col>86</xdr:col>
      <xdr:colOff>25400</xdr:colOff>
      <xdr:row>77</xdr:row>
      <xdr:rowOff>50800</xdr:rowOff>
    </xdr:to>
    <xdr:cxnSp macro="">
      <xdr:nvCxnSpPr>
        <xdr:cNvPr id="628" name="直線コネクタ 627"/>
        <xdr:cNvCxnSpPr/>
      </xdr:nvCxnSpPr>
      <xdr:spPr>
        <a:xfrm>
          <a:off x="14611350" y="12962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68</xdr:row>
      <xdr:rowOff>135255</xdr:rowOff>
    </xdr:from>
    <xdr:ext cx="534670" cy="253365"/>
    <xdr:sp macro="" textlink="">
      <xdr:nvSpPr>
        <xdr:cNvPr id="629" name="公債費最大値テキスト"/>
        <xdr:cNvSpPr txBox="1"/>
      </xdr:nvSpPr>
      <xdr:spPr>
        <a:xfrm>
          <a:off x="14744700" y="115385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65,230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19685</xdr:rowOff>
    </xdr:from>
    <xdr:to xmlns:xdr="http://schemas.openxmlformats.org/drawingml/2006/spreadsheetDrawing">
      <xdr:col>86</xdr:col>
      <xdr:colOff>25400</xdr:colOff>
      <xdr:row>70</xdr:row>
      <xdr:rowOff>19685</xdr:rowOff>
    </xdr:to>
    <xdr:cxnSp macro="">
      <xdr:nvCxnSpPr>
        <xdr:cNvPr id="630" name="直線コネクタ 629"/>
        <xdr:cNvCxnSpPr/>
      </xdr:nvCxnSpPr>
      <xdr:spPr>
        <a:xfrm>
          <a:off x="14611350" y="117582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75</xdr:row>
      <xdr:rowOff>151130</xdr:rowOff>
    </xdr:from>
    <xdr:to xmlns:xdr="http://schemas.openxmlformats.org/drawingml/2006/spreadsheetDrawing">
      <xdr:col>85</xdr:col>
      <xdr:colOff>127000</xdr:colOff>
      <xdr:row>75</xdr:row>
      <xdr:rowOff>160020</xdr:rowOff>
    </xdr:to>
    <xdr:cxnSp macro="">
      <xdr:nvCxnSpPr>
        <xdr:cNvPr id="631" name="直線コネクタ 630"/>
        <xdr:cNvCxnSpPr/>
      </xdr:nvCxnSpPr>
      <xdr:spPr>
        <a:xfrm flipV="1">
          <a:off x="13938250" y="12727940"/>
          <a:ext cx="762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72</xdr:row>
      <xdr:rowOff>133350</xdr:rowOff>
    </xdr:from>
    <xdr:ext cx="534670" cy="252730"/>
    <xdr:sp macro="" textlink="">
      <xdr:nvSpPr>
        <xdr:cNvPr id="632" name="公債費平均値テキスト"/>
        <xdr:cNvSpPr txBox="1"/>
      </xdr:nvSpPr>
      <xdr:spPr>
        <a:xfrm>
          <a:off x="14744700" y="12207240"/>
          <a:ext cx="53467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36,408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73</xdr:row>
      <xdr:rowOff>111125</xdr:rowOff>
    </xdr:from>
    <xdr:to xmlns:xdr="http://schemas.openxmlformats.org/drawingml/2006/spreadsheetDrawing">
      <xdr:col>85</xdr:col>
      <xdr:colOff>171450</xdr:colOff>
      <xdr:row>74</xdr:row>
      <xdr:rowOff>42545</xdr:rowOff>
    </xdr:to>
    <xdr:sp macro="" textlink="">
      <xdr:nvSpPr>
        <xdr:cNvPr id="633" name="フローチャート: 判断 632"/>
        <xdr:cNvSpPr/>
      </xdr:nvSpPr>
      <xdr:spPr>
        <a:xfrm>
          <a:off x="14649450" y="1235265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75</xdr:row>
      <xdr:rowOff>154305</xdr:rowOff>
    </xdr:from>
    <xdr:to xmlns:xdr="http://schemas.openxmlformats.org/drawingml/2006/spreadsheetDrawing">
      <xdr:col>81</xdr:col>
      <xdr:colOff>50800</xdr:colOff>
      <xdr:row>75</xdr:row>
      <xdr:rowOff>160020</xdr:rowOff>
    </xdr:to>
    <xdr:cxnSp macro="">
      <xdr:nvCxnSpPr>
        <xdr:cNvPr id="634" name="直線コネクタ 633"/>
        <xdr:cNvCxnSpPr/>
      </xdr:nvCxnSpPr>
      <xdr:spPr>
        <a:xfrm>
          <a:off x="13144500" y="12731115"/>
          <a:ext cx="7937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73</xdr:row>
      <xdr:rowOff>124460</xdr:rowOff>
    </xdr:from>
    <xdr:to xmlns:xdr="http://schemas.openxmlformats.org/drawingml/2006/spreadsheetDrawing">
      <xdr:col>81</xdr:col>
      <xdr:colOff>101600</xdr:colOff>
      <xdr:row>74</xdr:row>
      <xdr:rowOff>55880</xdr:rowOff>
    </xdr:to>
    <xdr:sp macro="" textlink="">
      <xdr:nvSpPr>
        <xdr:cNvPr id="635" name="フローチャート: 判断 634"/>
        <xdr:cNvSpPr/>
      </xdr:nvSpPr>
      <xdr:spPr>
        <a:xfrm>
          <a:off x="13887450" y="123659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72</xdr:row>
      <xdr:rowOff>72390</xdr:rowOff>
    </xdr:from>
    <xdr:ext cx="527685" cy="246380"/>
    <xdr:sp macro="" textlink="">
      <xdr:nvSpPr>
        <xdr:cNvPr id="636" name="テキスト ボックス 635"/>
        <xdr:cNvSpPr txBox="1"/>
      </xdr:nvSpPr>
      <xdr:spPr>
        <a:xfrm>
          <a:off x="13709015" y="1214628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75</xdr:row>
      <xdr:rowOff>154305</xdr:rowOff>
    </xdr:from>
    <xdr:to xmlns:xdr="http://schemas.openxmlformats.org/drawingml/2006/spreadsheetDrawing">
      <xdr:col>76</xdr:col>
      <xdr:colOff>114300</xdr:colOff>
      <xdr:row>76</xdr:row>
      <xdr:rowOff>3810</xdr:rowOff>
    </xdr:to>
    <xdr:cxnSp macro="">
      <xdr:nvCxnSpPr>
        <xdr:cNvPr id="637" name="直線コネクタ 636"/>
        <xdr:cNvCxnSpPr/>
      </xdr:nvCxnSpPr>
      <xdr:spPr>
        <a:xfrm flipV="1">
          <a:off x="12344400" y="12731115"/>
          <a:ext cx="8001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73</xdr:row>
      <xdr:rowOff>147955</xdr:rowOff>
    </xdr:from>
    <xdr:to xmlns:xdr="http://schemas.openxmlformats.org/drawingml/2006/spreadsheetDrawing">
      <xdr:col>76</xdr:col>
      <xdr:colOff>165100</xdr:colOff>
      <xdr:row>74</xdr:row>
      <xdr:rowOff>79375</xdr:rowOff>
    </xdr:to>
    <xdr:sp macro="" textlink="">
      <xdr:nvSpPr>
        <xdr:cNvPr id="638" name="フローチャート: 判断 637"/>
        <xdr:cNvSpPr/>
      </xdr:nvSpPr>
      <xdr:spPr>
        <a:xfrm>
          <a:off x="13093700" y="123894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72</xdr:row>
      <xdr:rowOff>95250</xdr:rowOff>
    </xdr:from>
    <xdr:ext cx="534670" cy="253365"/>
    <xdr:sp macro="" textlink="">
      <xdr:nvSpPr>
        <xdr:cNvPr id="639" name="テキスト ボックス 638"/>
        <xdr:cNvSpPr txBox="1"/>
      </xdr:nvSpPr>
      <xdr:spPr>
        <a:xfrm>
          <a:off x="12896215" y="121691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75</xdr:row>
      <xdr:rowOff>153670</xdr:rowOff>
    </xdr:from>
    <xdr:to xmlns:xdr="http://schemas.openxmlformats.org/drawingml/2006/spreadsheetDrawing">
      <xdr:col>71</xdr:col>
      <xdr:colOff>171450</xdr:colOff>
      <xdr:row>76</xdr:row>
      <xdr:rowOff>3810</xdr:rowOff>
    </xdr:to>
    <xdr:cxnSp macro="">
      <xdr:nvCxnSpPr>
        <xdr:cNvPr id="640" name="直線コネクタ 639"/>
        <xdr:cNvCxnSpPr/>
      </xdr:nvCxnSpPr>
      <xdr:spPr>
        <a:xfrm>
          <a:off x="11537950" y="12730480"/>
          <a:ext cx="80645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73</xdr:row>
      <xdr:rowOff>132715</xdr:rowOff>
    </xdr:from>
    <xdr:to xmlns:xdr="http://schemas.openxmlformats.org/drawingml/2006/spreadsheetDrawing">
      <xdr:col>72</xdr:col>
      <xdr:colOff>38100</xdr:colOff>
      <xdr:row>74</xdr:row>
      <xdr:rowOff>64135</xdr:rowOff>
    </xdr:to>
    <xdr:sp macro="" textlink="">
      <xdr:nvSpPr>
        <xdr:cNvPr id="641" name="フローチャート: 判断 640"/>
        <xdr:cNvSpPr/>
      </xdr:nvSpPr>
      <xdr:spPr>
        <a:xfrm>
          <a:off x="12299950" y="123742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72</xdr:row>
      <xdr:rowOff>80645</xdr:rowOff>
    </xdr:from>
    <xdr:ext cx="527685" cy="253365"/>
    <xdr:sp macro="" textlink="">
      <xdr:nvSpPr>
        <xdr:cNvPr id="642" name="テキスト ボックス 641"/>
        <xdr:cNvSpPr txBox="1"/>
      </xdr:nvSpPr>
      <xdr:spPr>
        <a:xfrm>
          <a:off x="12102465" y="1215453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35,457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73</xdr:row>
      <xdr:rowOff>109855</xdr:rowOff>
    </xdr:from>
    <xdr:to xmlns:xdr="http://schemas.openxmlformats.org/drawingml/2006/spreadsheetDrawing">
      <xdr:col>67</xdr:col>
      <xdr:colOff>101600</xdr:colOff>
      <xdr:row>74</xdr:row>
      <xdr:rowOff>41275</xdr:rowOff>
    </xdr:to>
    <xdr:sp macro="" textlink="">
      <xdr:nvSpPr>
        <xdr:cNvPr id="643" name="フローチャート: 判断 642"/>
        <xdr:cNvSpPr/>
      </xdr:nvSpPr>
      <xdr:spPr>
        <a:xfrm>
          <a:off x="11487150" y="12351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72</xdr:row>
      <xdr:rowOff>57785</xdr:rowOff>
    </xdr:from>
    <xdr:ext cx="527685" cy="253365"/>
    <xdr:sp macro="" textlink="">
      <xdr:nvSpPr>
        <xdr:cNvPr id="644" name="テキスト ボックス 643"/>
        <xdr:cNvSpPr txBox="1"/>
      </xdr:nvSpPr>
      <xdr:spPr>
        <a:xfrm>
          <a:off x="11308715" y="1213167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36,471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5" name="テキスト ボックス 644"/>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5015" cy="253365"/>
    <xdr:sp macro="" textlink="">
      <xdr:nvSpPr>
        <xdr:cNvPr id="646" name="テキスト ボックス 645"/>
        <xdr:cNvSpPr txBox="1"/>
      </xdr:nvSpPr>
      <xdr:spPr>
        <a:xfrm>
          <a:off x="137668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47" name="テキスト ボックス 646"/>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48" name="テキスト ボックス 647"/>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5015" cy="253365"/>
    <xdr:sp macro="" textlink="">
      <xdr:nvSpPr>
        <xdr:cNvPr id="649" name="テキスト ボックス 648"/>
        <xdr:cNvSpPr txBox="1"/>
      </xdr:nvSpPr>
      <xdr:spPr>
        <a:xfrm>
          <a:off x="113665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101600</xdr:rowOff>
    </xdr:from>
    <xdr:to xmlns:xdr="http://schemas.openxmlformats.org/drawingml/2006/spreadsheetDrawing">
      <xdr:col>85</xdr:col>
      <xdr:colOff>171450</xdr:colOff>
      <xdr:row>76</xdr:row>
      <xdr:rowOff>33655</xdr:rowOff>
    </xdr:to>
    <xdr:sp macro="" textlink="">
      <xdr:nvSpPr>
        <xdr:cNvPr id="650" name="楕円 649"/>
        <xdr:cNvSpPr/>
      </xdr:nvSpPr>
      <xdr:spPr>
        <a:xfrm>
          <a:off x="14649450" y="1267841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75</xdr:row>
      <xdr:rowOff>80645</xdr:rowOff>
    </xdr:from>
    <xdr:ext cx="534670" cy="253365"/>
    <xdr:sp macro="" textlink="">
      <xdr:nvSpPr>
        <xdr:cNvPr id="651" name="公債費該当値テキスト"/>
        <xdr:cNvSpPr txBox="1"/>
      </xdr:nvSpPr>
      <xdr:spPr>
        <a:xfrm>
          <a:off x="14744700" y="126574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21,840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75</xdr:row>
      <xdr:rowOff>109855</xdr:rowOff>
    </xdr:from>
    <xdr:to xmlns:xdr="http://schemas.openxmlformats.org/drawingml/2006/spreadsheetDrawing">
      <xdr:col>81</xdr:col>
      <xdr:colOff>101600</xdr:colOff>
      <xdr:row>76</xdr:row>
      <xdr:rowOff>41275</xdr:rowOff>
    </xdr:to>
    <xdr:sp macro="" textlink="">
      <xdr:nvSpPr>
        <xdr:cNvPr id="652" name="楕円 651"/>
        <xdr:cNvSpPr/>
      </xdr:nvSpPr>
      <xdr:spPr>
        <a:xfrm>
          <a:off x="13887450" y="126866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33655</xdr:rowOff>
    </xdr:from>
    <xdr:ext cx="527685" cy="246380"/>
    <xdr:sp macro="" textlink="">
      <xdr:nvSpPr>
        <xdr:cNvPr id="653" name="テキスト ボックス 652"/>
        <xdr:cNvSpPr txBox="1"/>
      </xdr:nvSpPr>
      <xdr:spPr>
        <a:xfrm>
          <a:off x="13709015" y="1277810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75</xdr:row>
      <xdr:rowOff>105410</xdr:rowOff>
    </xdr:from>
    <xdr:to xmlns:xdr="http://schemas.openxmlformats.org/drawingml/2006/spreadsheetDrawing">
      <xdr:col>76</xdr:col>
      <xdr:colOff>165100</xdr:colOff>
      <xdr:row>76</xdr:row>
      <xdr:rowOff>36830</xdr:rowOff>
    </xdr:to>
    <xdr:sp macro="" textlink="">
      <xdr:nvSpPr>
        <xdr:cNvPr id="654" name="楕円 653"/>
        <xdr:cNvSpPr/>
      </xdr:nvSpPr>
      <xdr:spPr>
        <a:xfrm>
          <a:off x="13093700" y="126822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28575</xdr:rowOff>
    </xdr:from>
    <xdr:ext cx="534670" cy="246380"/>
    <xdr:sp macro="" textlink="">
      <xdr:nvSpPr>
        <xdr:cNvPr id="655" name="テキスト ボックス 654"/>
        <xdr:cNvSpPr txBox="1"/>
      </xdr:nvSpPr>
      <xdr:spPr>
        <a:xfrm>
          <a:off x="12896215" y="1277302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21,695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75</xdr:row>
      <xdr:rowOff>121920</xdr:rowOff>
    </xdr:from>
    <xdr:to xmlns:xdr="http://schemas.openxmlformats.org/drawingml/2006/spreadsheetDrawing">
      <xdr:col>72</xdr:col>
      <xdr:colOff>38100</xdr:colOff>
      <xdr:row>76</xdr:row>
      <xdr:rowOff>53340</xdr:rowOff>
    </xdr:to>
    <xdr:sp macro="" textlink="">
      <xdr:nvSpPr>
        <xdr:cNvPr id="656" name="楕円 655"/>
        <xdr:cNvSpPr/>
      </xdr:nvSpPr>
      <xdr:spPr>
        <a:xfrm>
          <a:off x="12299950" y="126987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44450</xdr:rowOff>
    </xdr:from>
    <xdr:ext cx="527685" cy="253365"/>
    <xdr:sp macro="" textlink="">
      <xdr:nvSpPr>
        <xdr:cNvPr id="657" name="テキスト ボックス 656"/>
        <xdr:cNvSpPr txBox="1"/>
      </xdr:nvSpPr>
      <xdr:spPr>
        <a:xfrm>
          <a:off x="12102465" y="1278890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104775</xdr:rowOff>
    </xdr:from>
    <xdr:to xmlns:xdr="http://schemas.openxmlformats.org/drawingml/2006/spreadsheetDrawing">
      <xdr:col>67</xdr:col>
      <xdr:colOff>101600</xdr:colOff>
      <xdr:row>76</xdr:row>
      <xdr:rowOff>36195</xdr:rowOff>
    </xdr:to>
    <xdr:sp macro="" textlink="">
      <xdr:nvSpPr>
        <xdr:cNvPr id="658" name="楕円 657"/>
        <xdr:cNvSpPr/>
      </xdr:nvSpPr>
      <xdr:spPr>
        <a:xfrm>
          <a:off x="11487150" y="126815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27305</xdr:rowOff>
    </xdr:from>
    <xdr:ext cx="527685" cy="253365"/>
    <xdr:sp macro="" textlink="">
      <xdr:nvSpPr>
        <xdr:cNvPr id="659" name="テキスト ボックス 658"/>
        <xdr:cNvSpPr txBox="1"/>
      </xdr:nvSpPr>
      <xdr:spPr>
        <a:xfrm>
          <a:off x="11308715" y="1277175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60" name="正方形/長方形 659"/>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61" name="正方形/長方形 660"/>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2" name="正方形/長方形 661"/>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3" name="正方形/長方形 662"/>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4" name="正方形/長方形 663"/>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14,035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5" name="正方形/長方形 664"/>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6" name="正方形/長方形 665"/>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7" name="正方形/長方形 666"/>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68" name="テキスト ボックス 667"/>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69" name="直線コネクタ 668"/>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70" name="直線コネクタ 669"/>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1935" cy="252095"/>
    <xdr:sp macro="" textlink="">
      <xdr:nvSpPr>
        <xdr:cNvPr id="671" name="テキスト ボックス 670"/>
        <xdr:cNvSpPr txBox="1"/>
      </xdr:nvSpPr>
      <xdr:spPr>
        <a:xfrm>
          <a:off x="10977880" y="164566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72" name="直線コネクタ 671"/>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2095"/>
    <xdr:sp macro="" textlink="">
      <xdr:nvSpPr>
        <xdr:cNvPr id="673" name="テキスト ボックス 672"/>
        <xdr:cNvSpPr txBox="1"/>
      </xdr:nvSpPr>
      <xdr:spPr>
        <a:xfrm>
          <a:off x="10733405" y="159994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74" name="直線コネクタ 673"/>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2095"/>
    <xdr:sp macro="" textlink="">
      <xdr:nvSpPr>
        <xdr:cNvPr id="675" name="テキスト ボックス 674"/>
        <xdr:cNvSpPr txBox="1"/>
      </xdr:nvSpPr>
      <xdr:spPr>
        <a:xfrm>
          <a:off x="10733405" y="155422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76" name="直線コネクタ 675"/>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165100</xdr:rowOff>
    </xdr:from>
    <xdr:ext cx="531495" cy="248285"/>
    <xdr:sp macro="" textlink="">
      <xdr:nvSpPr>
        <xdr:cNvPr id="677" name="テキスト ボックス 676"/>
        <xdr:cNvSpPr txBox="1"/>
      </xdr:nvSpPr>
      <xdr:spPr>
        <a:xfrm>
          <a:off x="10733405" y="15088870"/>
          <a:ext cx="53149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78" name="直線コネクタ 677"/>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87</xdr:row>
      <xdr:rowOff>53340</xdr:rowOff>
    </xdr:from>
    <xdr:ext cx="531495" cy="246380"/>
    <xdr:sp macro="" textlink="">
      <xdr:nvSpPr>
        <xdr:cNvPr id="679" name="テキスト ボックス 678"/>
        <xdr:cNvSpPr txBox="1"/>
      </xdr:nvSpPr>
      <xdr:spPr>
        <a:xfrm>
          <a:off x="10733405" y="146418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0" name="積立金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140970</xdr:rowOff>
    </xdr:from>
    <xdr:to xmlns:xdr="http://schemas.openxmlformats.org/drawingml/2006/spreadsheetDrawing">
      <xdr:col>85</xdr:col>
      <xdr:colOff>126365</xdr:colOff>
      <xdr:row>98</xdr:row>
      <xdr:rowOff>101600</xdr:rowOff>
    </xdr:to>
    <xdr:cxnSp macro="">
      <xdr:nvCxnSpPr>
        <xdr:cNvPr id="681" name="直線コネクタ 680"/>
        <xdr:cNvCxnSpPr/>
      </xdr:nvCxnSpPr>
      <xdr:spPr>
        <a:xfrm flipV="1">
          <a:off x="14698345" y="15232380"/>
          <a:ext cx="127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98</xdr:row>
      <xdr:rowOff>105410</xdr:rowOff>
    </xdr:from>
    <xdr:ext cx="469900" cy="259080"/>
    <xdr:sp macro="" textlink="">
      <xdr:nvSpPr>
        <xdr:cNvPr id="682" name="積立金最小値テキスト"/>
        <xdr:cNvSpPr txBox="1"/>
      </xdr:nvSpPr>
      <xdr:spPr>
        <a:xfrm>
          <a:off x="14744700" y="165646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101600</xdr:rowOff>
    </xdr:from>
    <xdr:to xmlns:xdr="http://schemas.openxmlformats.org/drawingml/2006/spreadsheetDrawing">
      <xdr:col>86</xdr:col>
      <xdr:colOff>25400</xdr:colOff>
      <xdr:row>98</xdr:row>
      <xdr:rowOff>101600</xdr:rowOff>
    </xdr:to>
    <xdr:cxnSp macro="">
      <xdr:nvCxnSpPr>
        <xdr:cNvPr id="683" name="直線コネクタ 682"/>
        <xdr:cNvCxnSpPr/>
      </xdr:nvCxnSpPr>
      <xdr:spPr>
        <a:xfrm>
          <a:off x="14611350" y="165608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89</xdr:row>
      <xdr:rowOff>88900</xdr:rowOff>
    </xdr:from>
    <xdr:ext cx="534670" cy="252730"/>
    <xdr:sp macro="" textlink="">
      <xdr:nvSpPr>
        <xdr:cNvPr id="684" name="積立金最大値テキスト"/>
        <xdr:cNvSpPr txBox="1"/>
      </xdr:nvSpPr>
      <xdr:spPr>
        <a:xfrm>
          <a:off x="14744700" y="1501267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59,818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140970</xdr:rowOff>
    </xdr:from>
    <xdr:to xmlns:xdr="http://schemas.openxmlformats.org/drawingml/2006/spreadsheetDrawing">
      <xdr:col>86</xdr:col>
      <xdr:colOff>25400</xdr:colOff>
      <xdr:row>90</xdr:row>
      <xdr:rowOff>140970</xdr:rowOff>
    </xdr:to>
    <xdr:cxnSp macro="">
      <xdr:nvCxnSpPr>
        <xdr:cNvPr id="685" name="直線コネクタ 684"/>
        <xdr:cNvCxnSpPr/>
      </xdr:nvCxnSpPr>
      <xdr:spPr>
        <a:xfrm>
          <a:off x="14611350" y="152323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95</xdr:row>
      <xdr:rowOff>156845</xdr:rowOff>
    </xdr:from>
    <xdr:to xmlns:xdr="http://schemas.openxmlformats.org/drawingml/2006/spreadsheetDrawing">
      <xdr:col>85</xdr:col>
      <xdr:colOff>127000</xdr:colOff>
      <xdr:row>96</xdr:row>
      <xdr:rowOff>102235</xdr:rowOff>
    </xdr:to>
    <xdr:cxnSp macro="">
      <xdr:nvCxnSpPr>
        <xdr:cNvPr id="686" name="直線コネクタ 685"/>
        <xdr:cNvCxnSpPr/>
      </xdr:nvCxnSpPr>
      <xdr:spPr>
        <a:xfrm flipV="1">
          <a:off x="13938250" y="16101695"/>
          <a:ext cx="76200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96</xdr:row>
      <xdr:rowOff>112395</xdr:rowOff>
    </xdr:from>
    <xdr:ext cx="534670" cy="252095"/>
    <xdr:sp macro="" textlink="">
      <xdr:nvSpPr>
        <xdr:cNvPr id="687" name="積立金平均値テキスト"/>
        <xdr:cNvSpPr txBox="1"/>
      </xdr:nvSpPr>
      <xdr:spPr>
        <a:xfrm>
          <a:off x="14744700" y="16228695"/>
          <a:ext cx="534670"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13,029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133985</xdr:rowOff>
    </xdr:from>
    <xdr:to xmlns:xdr="http://schemas.openxmlformats.org/drawingml/2006/spreadsheetDrawing">
      <xdr:col>85</xdr:col>
      <xdr:colOff>171450</xdr:colOff>
      <xdr:row>97</xdr:row>
      <xdr:rowOff>64135</xdr:rowOff>
    </xdr:to>
    <xdr:sp macro="" textlink="">
      <xdr:nvSpPr>
        <xdr:cNvPr id="688" name="フローチャート: 判断 687"/>
        <xdr:cNvSpPr/>
      </xdr:nvSpPr>
      <xdr:spPr>
        <a:xfrm>
          <a:off x="14649450" y="1625028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102235</xdr:rowOff>
    </xdr:from>
    <xdr:to xmlns:xdr="http://schemas.openxmlformats.org/drawingml/2006/spreadsheetDrawing">
      <xdr:col>81</xdr:col>
      <xdr:colOff>50800</xdr:colOff>
      <xdr:row>97</xdr:row>
      <xdr:rowOff>2540</xdr:rowOff>
    </xdr:to>
    <xdr:cxnSp macro="">
      <xdr:nvCxnSpPr>
        <xdr:cNvPr id="689" name="直線コネクタ 688"/>
        <xdr:cNvCxnSpPr/>
      </xdr:nvCxnSpPr>
      <xdr:spPr>
        <a:xfrm flipV="1">
          <a:off x="13144500" y="16218535"/>
          <a:ext cx="79375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80645</xdr:rowOff>
    </xdr:from>
    <xdr:to xmlns:xdr="http://schemas.openxmlformats.org/drawingml/2006/spreadsheetDrawing">
      <xdr:col>81</xdr:col>
      <xdr:colOff>101600</xdr:colOff>
      <xdr:row>96</xdr:row>
      <xdr:rowOff>10795</xdr:rowOff>
    </xdr:to>
    <xdr:sp macro="" textlink="">
      <xdr:nvSpPr>
        <xdr:cNvPr id="690" name="フローチャート: 判断 689"/>
        <xdr:cNvSpPr/>
      </xdr:nvSpPr>
      <xdr:spPr>
        <a:xfrm>
          <a:off x="13887450" y="1602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27305</xdr:rowOff>
    </xdr:from>
    <xdr:ext cx="527685" cy="259080"/>
    <xdr:sp macro="" textlink="">
      <xdr:nvSpPr>
        <xdr:cNvPr id="691" name="テキスト ボックス 690"/>
        <xdr:cNvSpPr txBox="1"/>
      </xdr:nvSpPr>
      <xdr:spPr>
        <a:xfrm>
          <a:off x="13709015" y="1580070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22,851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2540</xdr:rowOff>
    </xdr:from>
    <xdr:to xmlns:xdr="http://schemas.openxmlformats.org/drawingml/2006/spreadsheetDrawing">
      <xdr:col>76</xdr:col>
      <xdr:colOff>114300</xdr:colOff>
      <xdr:row>97</xdr:row>
      <xdr:rowOff>128270</xdr:rowOff>
    </xdr:to>
    <xdr:cxnSp macro="">
      <xdr:nvCxnSpPr>
        <xdr:cNvPr id="692" name="直線コネクタ 691"/>
        <xdr:cNvCxnSpPr/>
      </xdr:nvCxnSpPr>
      <xdr:spPr>
        <a:xfrm flipV="1">
          <a:off x="12344400" y="16290290"/>
          <a:ext cx="80010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19685</xdr:rowOff>
    </xdr:from>
    <xdr:to xmlns:xdr="http://schemas.openxmlformats.org/drawingml/2006/spreadsheetDrawing">
      <xdr:col>76</xdr:col>
      <xdr:colOff>165100</xdr:colOff>
      <xdr:row>97</xdr:row>
      <xdr:rowOff>121285</xdr:rowOff>
    </xdr:to>
    <xdr:sp macro="" textlink="">
      <xdr:nvSpPr>
        <xdr:cNvPr id="693" name="フローチャート: 判断 692"/>
        <xdr:cNvSpPr/>
      </xdr:nvSpPr>
      <xdr:spPr>
        <a:xfrm>
          <a:off x="13093700" y="1630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112395</xdr:rowOff>
    </xdr:from>
    <xdr:ext cx="534670" cy="252095"/>
    <xdr:sp macro="" textlink="">
      <xdr:nvSpPr>
        <xdr:cNvPr id="694" name="テキスト ボックス 693"/>
        <xdr:cNvSpPr txBox="1"/>
      </xdr:nvSpPr>
      <xdr:spPr>
        <a:xfrm>
          <a:off x="12896215" y="1640014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96</xdr:row>
      <xdr:rowOff>107950</xdr:rowOff>
    </xdr:from>
    <xdr:to xmlns:xdr="http://schemas.openxmlformats.org/drawingml/2006/spreadsheetDrawing">
      <xdr:col>71</xdr:col>
      <xdr:colOff>171450</xdr:colOff>
      <xdr:row>97</xdr:row>
      <xdr:rowOff>128270</xdr:rowOff>
    </xdr:to>
    <xdr:cxnSp macro="">
      <xdr:nvCxnSpPr>
        <xdr:cNvPr id="695" name="直線コネクタ 694"/>
        <xdr:cNvCxnSpPr/>
      </xdr:nvCxnSpPr>
      <xdr:spPr>
        <a:xfrm>
          <a:off x="11537950" y="16224250"/>
          <a:ext cx="806450" cy="191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162560</xdr:rowOff>
    </xdr:from>
    <xdr:to xmlns:xdr="http://schemas.openxmlformats.org/drawingml/2006/spreadsheetDrawing">
      <xdr:col>72</xdr:col>
      <xdr:colOff>38100</xdr:colOff>
      <xdr:row>97</xdr:row>
      <xdr:rowOff>92710</xdr:rowOff>
    </xdr:to>
    <xdr:sp macro="" textlink="">
      <xdr:nvSpPr>
        <xdr:cNvPr id="696" name="フローチャート: 判断 695"/>
        <xdr:cNvSpPr/>
      </xdr:nvSpPr>
      <xdr:spPr>
        <a:xfrm>
          <a:off x="12299950" y="1627886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109220</xdr:rowOff>
    </xdr:from>
    <xdr:ext cx="527685" cy="252095"/>
    <xdr:sp macro="" textlink="">
      <xdr:nvSpPr>
        <xdr:cNvPr id="697" name="テキスト ボックス 696"/>
        <xdr:cNvSpPr txBox="1"/>
      </xdr:nvSpPr>
      <xdr:spPr>
        <a:xfrm>
          <a:off x="12102465" y="16054070"/>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146050</xdr:rowOff>
    </xdr:from>
    <xdr:to xmlns:xdr="http://schemas.openxmlformats.org/drawingml/2006/spreadsheetDrawing">
      <xdr:col>67</xdr:col>
      <xdr:colOff>101600</xdr:colOff>
      <xdr:row>96</xdr:row>
      <xdr:rowOff>76200</xdr:rowOff>
    </xdr:to>
    <xdr:sp macro="" textlink="">
      <xdr:nvSpPr>
        <xdr:cNvPr id="698" name="フローチャート: 判断 697"/>
        <xdr:cNvSpPr/>
      </xdr:nvSpPr>
      <xdr:spPr>
        <a:xfrm>
          <a:off x="11487150" y="1609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92710</xdr:rowOff>
    </xdr:from>
    <xdr:ext cx="527685" cy="259080"/>
    <xdr:sp macro="" textlink="">
      <xdr:nvSpPr>
        <xdr:cNvPr id="699" name="テキスト ボックス 698"/>
        <xdr:cNvSpPr txBox="1"/>
      </xdr:nvSpPr>
      <xdr:spPr>
        <a:xfrm>
          <a:off x="11308715" y="1586611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20,013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0" name="テキスト ボックス 699"/>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5015" cy="259080"/>
    <xdr:sp macro="" textlink="">
      <xdr:nvSpPr>
        <xdr:cNvPr id="701" name="テキスト ボックス 700"/>
        <xdr:cNvSpPr txBox="1"/>
      </xdr:nvSpPr>
      <xdr:spPr>
        <a:xfrm>
          <a:off x="137668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2" name="テキスト ボックス 701"/>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3" name="テキスト ボックス 702"/>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5015" cy="259080"/>
    <xdr:sp macro="" textlink="">
      <xdr:nvSpPr>
        <xdr:cNvPr id="704" name="テキスト ボックス 703"/>
        <xdr:cNvSpPr txBox="1"/>
      </xdr:nvSpPr>
      <xdr:spPr>
        <a:xfrm>
          <a:off x="113665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106045</xdr:rowOff>
    </xdr:from>
    <xdr:to xmlns:xdr="http://schemas.openxmlformats.org/drawingml/2006/spreadsheetDrawing">
      <xdr:col>85</xdr:col>
      <xdr:colOff>171450</xdr:colOff>
      <xdr:row>96</xdr:row>
      <xdr:rowOff>36195</xdr:rowOff>
    </xdr:to>
    <xdr:sp macro="" textlink="">
      <xdr:nvSpPr>
        <xdr:cNvPr id="705" name="楕円 704"/>
        <xdr:cNvSpPr/>
      </xdr:nvSpPr>
      <xdr:spPr>
        <a:xfrm>
          <a:off x="14649450" y="1605089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94</xdr:row>
      <xdr:rowOff>128905</xdr:rowOff>
    </xdr:from>
    <xdr:ext cx="534670" cy="259080"/>
    <xdr:sp macro="" textlink="">
      <xdr:nvSpPr>
        <xdr:cNvPr id="706" name="積立金該当値テキスト"/>
        <xdr:cNvSpPr txBox="1"/>
      </xdr:nvSpPr>
      <xdr:spPr>
        <a:xfrm>
          <a:off x="14744700" y="159023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21,756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52070</xdr:rowOff>
    </xdr:from>
    <xdr:to xmlns:xdr="http://schemas.openxmlformats.org/drawingml/2006/spreadsheetDrawing">
      <xdr:col>81</xdr:col>
      <xdr:colOff>101600</xdr:colOff>
      <xdr:row>96</xdr:row>
      <xdr:rowOff>153035</xdr:rowOff>
    </xdr:to>
    <xdr:sp macro="" textlink="">
      <xdr:nvSpPr>
        <xdr:cNvPr id="707" name="楕円 706"/>
        <xdr:cNvSpPr/>
      </xdr:nvSpPr>
      <xdr:spPr>
        <a:xfrm>
          <a:off x="13887450" y="161683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144145</xdr:rowOff>
    </xdr:from>
    <xdr:ext cx="527685" cy="252095"/>
    <xdr:sp macro="" textlink="">
      <xdr:nvSpPr>
        <xdr:cNvPr id="708" name="テキスト ボックス 707"/>
        <xdr:cNvSpPr txBox="1"/>
      </xdr:nvSpPr>
      <xdr:spPr>
        <a:xfrm>
          <a:off x="13709015" y="16260445"/>
          <a:ext cx="5276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123190</xdr:rowOff>
    </xdr:from>
    <xdr:to xmlns:xdr="http://schemas.openxmlformats.org/drawingml/2006/spreadsheetDrawing">
      <xdr:col>76</xdr:col>
      <xdr:colOff>165100</xdr:colOff>
      <xdr:row>97</xdr:row>
      <xdr:rowOff>53340</xdr:rowOff>
    </xdr:to>
    <xdr:sp macro="" textlink="">
      <xdr:nvSpPr>
        <xdr:cNvPr id="709" name="楕円 708"/>
        <xdr:cNvSpPr/>
      </xdr:nvSpPr>
      <xdr:spPr>
        <a:xfrm>
          <a:off x="13093700" y="1623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69850</xdr:rowOff>
    </xdr:from>
    <xdr:ext cx="534670" cy="259080"/>
    <xdr:sp macro="" textlink="">
      <xdr:nvSpPr>
        <xdr:cNvPr id="710" name="テキスト ボックス 709"/>
        <xdr:cNvSpPr txBox="1"/>
      </xdr:nvSpPr>
      <xdr:spPr>
        <a:xfrm>
          <a:off x="12896215" y="16014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77470</xdr:rowOff>
    </xdr:from>
    <xdr:to xmlns:xdr="http://schemas.openxmlformats.org/drawingml/2006/spreadsheetDrawing">
      <xdr:col>72</xdr:col>
      <xdr:colOff>38100</xdr:colOff>
      <xdr:row>98</xdr:row>
      <xdr:rowOff>7620</xdr:rowOff>
    </xdr:to>
    <xdr:sp macro="" textlink="">
      <xdr:nvSpPr>
        <xdr:cNvPr id="711" name="楕円 710"/>
        <xdr:cNvSpPr/>
      </xdr:nvSpPr>
      <xdr:spPr>
        <a:xfrm>
          <a:off x="12299950" y="163652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97</xdr:row>
      <xdr:rowOff>170180</xdr:rowOff>
    </xdr:from>
    <xdr:ext cx="469900" cy="259080"/>
    <xdr:sp macro="" textlink="">
      <xdr:nvSpPr>
        <xdr:cNvPr id="712" name="テキスト ボックス 711"/>
        <xdr:cNvSpPr txBox="1"/>
      </xdr:nvSpPr>
      <xdr:spPr>
        <a:xfrm>
          <a:off x="12134850" y="164579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57150</xdr:rowOff>
    </xdr:from>
    <xdr:to xmlns:xdr="http://schemas.openxmlformats.org/drawingml/2006/spreadsheetDrawing">
      <xdr:col>67</xdr:col>
      <xdr:colOff>101600</xdr:colOff>
      <xdr:row>96</xdr:row>
      <xdr:rowOff>158750</xdr:rowOff>
    </xdr:to>
    <xdr:sp macro="" textlink="">
      <xdr:nvSpPr>
        <xdr:cNvPr id="713" name="楕円 712"/>
        <xdr:cNvSpPr/>
      </xdr:nvSpPr>
      <xdr:spPr>
        <a:xfrm>
          <a:off x="11487150" y="1617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149860</xdr:rowOff>
    </xdr:from>
    <xdr:ext cx="527685" cy="259080"/>
    <xdr:sp macro="" textlink="">
      <xdr:nvSpPr>
        <xdr:cNvPr id="714" name="テキスト ボックス 713"/>
        <xdr:cNvSpPr txBox="1"/>
      </xdr:nvSpPr>
      <xdr:spPr>
        <a:xfrm>
          <a:off x="11308715" y="162661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5" name="正方形/長方形 714"/>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6" name="正方形/長方形 715"/>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17" name="正方形/長方形 716"/>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18" name="正方形/長方形 717"/>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19" name="正方形/長方形 718"/>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0" name="正方形/長方形 719"/>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1" name="正方形/長方形 720"/>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2" name="正方形/長方形 721"/>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2900" cy="220345"/>
    <xdr:sp macro="" textlink="">
      <xdr:nvSpPr>
        <xdr:cNvPr id="723" name="テキスト ボックス 722"/>
        <xdr:cNvSpPr txBox="1"/>
      </xdr:nvSpPr>
      <xdr:spPr>
        <a:xfrm>
          <a:off x="1644015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4" name="直線コネクタ 723"/>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96520</xdr:rowOff>
    </xdr:from>
    <xdr:to xmlns:xdr="http://schemas.openxmlformats.org/drawingml/2006/spreadsheetDrawing">
      <xdr:col>120</xdr:col>
      <xdr:colOff>114300</xdr:colOff>
      <xdr:row>39</xdr:row>
      <xdr:rowOff>96520</xdr:rowOff>
    </xdr:to>
    <xdr:cxnSp macro="">
      <xdr:nvCxnSpPr>
        <xdr:cNvPr id="725" name="直線コネクタ 724"/>
        <xdr:cNvCxnSpPr/>
      </xdr:nvCxnSpPr>
      <xdr:spPr>
        <a:xfrm>
          <a:off x="164592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125730</xdr:rowOff>
    </xdr:from>
    <xdr:ext cx="241935" cy="246380"/>
    <xdr:sp macro="" textlink="">
      <xdr:nvSpPr>
        <xdr:cNvPr id="726" name="テキスト ボックス 725"/>
        <xdr:cNvSpPr txBox="1"/>
      </xdr:nvSpPr>
      <xdr:spPr>
        <a:xfrm>
          <a:off x="16248380" y="649986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112395</xdr:rowOff>
    </xdr:from>
    <xdr:to xmlns:xdr="http://schemas.openxmlformats.org/drawingml/2006/spreadsheetDrawing">
      <xdr:col>120</xdr:col>
      <xdr:colOff>114300</xdr:colOff>
      <xdr:row>37</xdr:row>
      <xdr:rowOff>112395</xdr:rowOff>
    </xdr:to>
    <xdr:cxnSp macro="">
      <xdr:nvCxnSpPr>
        <xdr:cNvPr id="727" name="直線コネクタ 726"/>
        <xdr:cNvCxnSpPr/>
      </xdr:nvCxnSpPr>
      <xdr:spPr>
        <a:xfrm>
          <a:off x="164592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140970</xdr:rowOff>
    </xdr:from>
    <xdr:ext cx="460375" cy="246380"/>
    <xdr:sp macro="" textlink="">
      <xdr:nvSpPr>
        <xdr:cNvPr id="728" name="テキスト ボックス 727"/>
        <xdr:cNvSpPr txBox="1"/>
      </xdr:nvSpPr>
      <xdr:spPr>
        <a:xfrm>
          <a:off x="16048990" y="617982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128905</xdr:rowOff>
    </xdr:from>
    <xdr:to xmlns:xdr="http://schemas.openxmlformats.org/drawingml/2006/spreadsheetDrawing">
      <xdr:col>120</xdr:col>
      <xdr:colOff>114300</xdr:colOff>
      <xdr:row>35</xdr:row>
      <xdr:rowOff>128905</xdr:rowOff>
    </xdr:to>
    <xdr:cxnSp macro="">
      <xdr:nvCxnSpPr>
        <xdr:cNvPr id="729" name="直線コネクタ 728"/>
        <xdr:cNvCxnSpPr/>
      </xdr:nvCxnSpPr>
      <xdr:spPr>
        <a:xfrm>
          <a:off x="164592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156845</xdr:rowOff>
    </xdr:from>
    <xdr:ext cx="460375" cy="253365"/>
    <xdr:sp macro="" textlink="">
      <xdr:nvSpPr>
        <xdr:cNvPr id="730" name="テキスト ボックス 729"/>
        <xdr:cNvSpPr txBox="1"/>
      </xdr:nvSpPr>
      <xdr:spPr>
        <a:xfrm>
          <a:off x="16048990" y="586041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144780</xdr:rowOff>
    </xdr:from>
    <xdr:to xmlns:xdr="http://schemas.openxmlformats.org/drawingml/2006/spreadsheetDrawing">
      <xdr:col>120</xdr:col>
      <xdr:colOff>114300</xdr:colOff>
      <xdr:row>33</xdr:row>
      <xdr:rowOff>144780</xdr:rowOff>
    </xdr:to>
    <xdr:cxnSp macro="">
      <xdr:nvCxnSpPr>
        <xdr:cNvPr id="731" name="直線コネクタ 730"/>
        <xdr:cNvCxnSpPr/>
      </xdr:nvCxnSpPr>
      <xdr:spPr>
        <a:xfrm>
          <a:off x="164592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5715</xdr:rowOff>
    </xdr:from>
    <xdr:ext cx="460375" cy="253365"/>
    <xdr:sp macro="" textlink="">
      <xdr:nvSpPr>
        <xdr:cNvPr id="732" name="テキスト ボックス 731"/>
        <xdr:cNvSpPr txBox="1"/>
      </xdr:nvSpPr>
      <xdr:spPr>
        <a:xfrm>
          <a:off x="16048990" y="554164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161290</xdr:rowOff>
    </xdr:from>
    <xdr:to xmlns:xdr="http://schemas.openxmlformats.org/drawingml/2006/spreadsheetDrawing">
      <xdr:col>120</xdr:col>
      <xdr:colOff>114300</xdr:colOff>
      <xdr:row>31</xdr:row>
      <xdr:rowOff>161290</xdr:rowOff>
    </xdr:to>
    <xdr:cxnSp macro="">
      <xdr:nvCxnSpPr>
        <xdr:cNvPr id="733" name="直線コネクタ 732"/>
        <xdr:cNvCxnSpPr/>
      </xdr:nvCxnSpPr>
      <xdr:spPr>
        <a:xfrm>
          <a:off x="164592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21590</xdr:rowOff>
    </xdr:from>
    <xdr:ext cx="531495" cy="252730"/>
    <xdr:sp macro="" textlink="">
      <xdr:nvSpPr>
        <xdr:cNvPr id="734" name="テキスト ボックス 733"/>
        <xdr:cNvSpPr txBox="1"/>
      </xdr:nvSpPr>
      <xdr:spPr>
        <a:xfrm>
          <a:off x="15984855" y="5222240"/>
          <a:ext cx="53149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8255</xdr:rowOff>
    </xdr:from>
    <xdr:to xmlns:xdr="http://schemas.openxmlformats.org/drawingml/2006/spreadsheetDrawing">
      <xdr:col>120</xdr:col>
      <xdr:colOff>114300</xdr:colOff>
      <xdr:row>30</xdr:row>
      <xdr:rowOff>8255</xdr:rowOff>
    </xdr:to>
    <xdr:cxnSp macro="">
      <xdr:nvCxnSpPr>
        <xdr:cNvPr id="735" name="直線コネクタ 734"/>
        <xdr:cNvCxnSpPr/>
      </xdr:nvCxnSpPr>
      <xdr:spPr>
        <a:xfrm>
          <a:off x="164592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37465</xdr:rowOff>
    </xdr:from>
    <xdr:ext cx="531495" cy="253365"/>
    <xdr:sp macro="" textlink="">
      <xdr:nvSpPr>
        <xdr:cNvPr id="736" name="テキスト ボックス 735"/>
        <xdr:cNvSpPr txBox="1"/>
      </xdr:nvSpPr>
      <xdr:spPr>
        <a:xfrm>
          <a:off x="15984855" y="49028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7" name="直線コネクタ 736"/>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53340</xdr:rowOff>
    </xdr:from>
    <xdr:ext cx="531495" cy="246380"/>
    <xdr:sp macro="" textlink="">
      <xdr:nvSpPr>
        <xdr:cNvPr id="738" name="テキスト ボックス 737"/>
        <xdr:cNvSpPr txBox="1"/>
      </xdr:nvSpPr>
      <xdr:spPr>
        <a:xfrm>
          <a:off x="15984855" y="45834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39" name="投資及び出資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127635</xdr:rowOff>
    </xdr:from>
    <xdr:to xmlns:xdr="http://schemas.openxmlformats.org/drawingml/2006/spreadsheetDrawing">
      <xdr:col>116</xdr:col>
      <xdr:colOff>62865</xdr:colOff>
      <xdr:row>39</xdr:row>
      <xdr:rowOff>96520</xdr:rowOff>
    </xdr:to>
    <xdr:cxnSp macro="">
      <xdr:nvCxnSpPr>
        <xdr:cNvPr id="740" name="直線コネクタ 739"/>
        <xdr:cNvCxnSpPr/>
      </xdr:nvCxnSpPr>
      <xdr:spPr>
        <a:xfrm flipV="1">
          <a:off x="19949795" y="5160645"/>
          <a:ext cx="1270" cy="1477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100330</xdr:rowOff>
    </xdr:from>
    <xdr:ext cx="249555" cy="253365"/>
    <xdr:sp macro="" textlink="">
      <xdr:nvSpPr>
        <xdr:cNvPr id="741" name="投資及び出資金最小値テキスト"/>
        <xdr:cNvSpPr txBox="1"/>
      </xdr:nvSpPr>
      <xdr:spPr>
        <a:xfrm>
          <a:off x="20002500" y="66421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96520</xdr:rowOff>
    </xdr:from>
    <xdr:to xmlns:xdr="http://schemas.openxmlformats.org/drawingml/2006/spreadsheetDrawing">
      <xdr:col>116</xdr:col>
      <xdr:colOff>152400</xdr:colOff>
      <xdr:row>39</xdr:row>
      <xdr:rowOff>96520</xdr:rowOff>
    </xdr:to>
    <xdr:cxnSp macro="">
      <xdr:nvCxnSpPr>
        <xdr:cNvPr id="742" name="直線コネクタ 741"/>
        <xdr:cNvCxnSpPr/>
      </xdr:nvCxnSpPr>
      <xdr:spPr>
        <a:xfrm>
          <a:off x="198818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74930</xdr:rowOff>
    </xdr:from>
    <xdr:ext cx="534670" cy="253365"/>
    <xdr:sp macro="" textlink="">
      <xdr:nvSpPr>
        <xdr:cNvPr id="743" name="投資及び出資金最大値テキスト"/>
        <xdr:cNvSpPr txBox="1"/>
      </xdr:nvSpPr>
      <xdr:spPr>
        <a:xfrm>
          <a:off x="20002500" y="49403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13,887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127635</xdr:rowOff>
    </xdr:from>
    <xdr:to xmlns:xdr="http://schemas.openxmlformats.org/drawingml/2006/spreadsheetDrawing">
      <xdr:col>116</xdr:col>
      <xdr:colOff>152400</xdr:colOff>
      <xdr:row>30</xdr:row>
      <xdr:rowOff>127635</xdr:rowOff>
    </xdr:to>
    <xdr:cxnSp macro="">
      <xdr:nvCxnSpPr>
        <xdr:cNvPr id="744" name="直線コネクタ 743"/>
        <xdr:cNvCxnSpPr/>
      </xdr:nvCxnSpPr>
      <xdr:spPr>
        <a:xfrm>
          <a:off x="19881850" y="51606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37</xdr:row>
      <xdr:rowOff>85725</xdr:rowOff>
    </xdr:from>
    <xdr:to xmlns:xdr="http://schemas.openxmlformats.org/drawingml/2006/spreadsheetDrawing">
      <xdr:col>116</xdr:col>
      <xdr:colOff>63500</xdr:colOff>
      <xdr:row>38</xdr:row>
      <xdr:rowOff>51435</xdr:rowOff>
    </xdr:to>
    <xdr:cxnSp macro="">
      <xdr:nvCxnSpPr>
        <xdr:cNvPr id="745" name="直線コネクタ 744"/>
        <xdr:cNvCxnSpPr/>
      </xdr:nvCxnSpPr>
      <xdr:spPr>
        <a:xfrm flipV="1">
          <a:off x="19202400" y="6292215"/>
          <a:ext cx="749300"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84455</xdr:rowOff>
    </xdr:from>
    <xdr:ext cx="469900" cy="246380"/>
    <xdr:sp macro="" textlink="">
      <xdr:nvSpPr>
        <xdr:cNvPr id="746" name="投資及び出資金平均値テキスト"/>
        <xdr:cNvSpPr txBox="1"/>
      </xdr:nvSpPr>
      <xdr:spPr>
        <a:xfrm>
          <a:off x="20002500" y="6290945"/>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105410</xdr:rowOff>
    </xdr:from>
    <xdr:to xmlns:xdr="http://schemas.openxmlformats.org/drawingml/2006/spreadsheetDrawing">
      <xdr:col>116</xdr:col>
      <xdr:colOff>114300</xdr:colOff>
      <xdr:row>38</xdr:row>
      <xdr:rowOff>36830</xdr:rowOff>
    </xdr:to>
    <xdr:sp macro="" textlink="">
      <xdr:nvSpPr>
        <xdr:cNvPr id="747" name="フローチャート: 判断 746"/>
        <xdr:cNvSpPr/>
      </xdr:nvSpPr>
      <xdr:spPr>
        <a:xfrm>
          <a:off x="19900900" y="63119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51435</xdr:rowOff>
    </xdr:from>
    <xdr:to xmlns:xdr="http://schemas.openxmlformats.org/drawingml/2006/spreadsheetDrawing">
      <xdr:col>111</xdr:col>
      <xdr:colOff>171450</xdr:colOff>
      <xdr:row>39</xdr:row>
      <xdr:rowOff>11430</xdr:rowOff>
    </xdr:to>
    <xdr:cxnSp macro="">
      <xdr:nvCxnSpPr>
        <xdr:cNvPr id="748" name="直線コネクタ 747"/>
        <xdr:cNvCxnSpPr/>
      </xdr:nvCxnSpPr>
      <xdr:spPr>
        <a:xfrm flipV="1">
          <a:off x="18395950" y="6425565"/>
          <a:ext cx="80645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130175</xdr:rowOff>
    </xdr:from>
    <xdr:to xmlns:xdr="http://schemas.openxmlformats.org/drawingml/2006/spreadsheetDrawing">
      <xdr:col>112</xdr:col>
      <xdr:colOff>38100</xdr:colOff>
      <xdr:row>38</xdr:row>
      <xdr:rowOff>61595</xdr:rowOff>
    </xdr:to>
    <xdr:sp macro="" textlink="">
      <xdr:nvSpPr>
        <xdr:cNvPr id="749" name="フローチャート: 判断 748"/>
        <xdr:cNvSpPr/>
      </xdr:nvSpPr>
      <xdr:spPr>
        <a:xfrm>
          <a:off x="19157950" y="63366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78105</xdr:rowOff>
    </xdr:from>
    <xdr:ext cx="469900" cy="253365"/>
    <xdr:sp macro="" textlink="">
      <xdr:nvSpPr>
        <xdr:cNvPr id="750" name="テキスト ボックス 749"/>
        <xdr:cNvSpPr txBox="1"/>
      </xdr:nvSpPr>
      <xdr:spPr>
        <a:xfrm>
          <a:off x="18992850" y="61169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160020</xdr:rowOff>
    </xdr:from>
    <xdr:to xmlns:xdr="http://schemas.openxmlformats.org/drawingml/2006/spreadsheetDrawing">
      <xdr:col>107</xdr:col>
      <xdr:colOff>50800</xdr:colOff>
      <xdr:row>39</xdr:row>
      <xdr:rowOff>11430</xdr:rowOff>
    </xdr:to>
    <xdr:cxnSp macro="">
      <xdr:nvCxnSpPr>
        <xdr:cNvPr id="751" name="直線コネクタ 750"/>
        <xdr:cNvCxnSpPr/>
      </xdr:nvCxnSpPr>
      <xdr:spPr>
        <a:xfrm>
          <a:off x="17602200" y="6534150"/>
          <a:ext cx="7937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159385</xdr:rowOff>
    </xdr:from>
    <xdr:to xmlns:xdr="http://schemas.openxmlformats.org/drawingml/2006/spreadsheetDrawing">
      <xdr:col>107</xdr:col>
      <xdr:colOff>101600</xdr:colOff>
      <xdr:row>38</xdr:row>
      <xdr:rowOff>90805</xdr:rowOff>
    </xdr:to>
    <xdr:sp macro="" textlink="">
      <xdr:nvSpPr>
        <xdr:cNvPr id="752" name="フローチャート: 判断 751"/>
        <xdr:cNvSpPr/>
      </xdr:nvSpPr>
      <xdr:spPr>
        <a:xfrm>
          <a:off x="18345150" y="63658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106680</xdr:rowOff>
    </xdr:from>
    <xdr:ext cx="469900" cy="246380"/>
    <xdr:sp macro="" textlink="">
      <xdr:nvSpPr>
        <xdr:cNvPr id="753" name="テキスト ボックス 752"/>
        <xdr:cNvSpPr txBox="1"/>
      </xdr:nvSpPr>
      <xdr:spPr>
        <a:xfrm>
          <a:off x="18180050" y="614553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38</xdr:row>
      <xdr:rowOff>160020</xdr:rowOff>
    </xdr:from>
    <xdr:to xmlns:xdr="http://schemas.openxmlformats.org/drawingml/2006/spreadsheetDrawing">
      <xdr:col>102</xdr:col>
      <xdr:colOff>114300</xdr:colOff>
      <xdr:row>39</xdr:row>
      <xdr:rowOff>11430</xdr:rowOff>
    </xdr:to>
    <xdr:cxnSp macro="">
      <xdr:nvCxnSpPr>
        <xdr:cNvPr id="754" name="直線コネクタ 753"/>
        <xdr:cNvCxnSpPr/>
      </xdr:nvCxnSpPr>
      <xdr:spPr>
        <a:xfrm flipV="1">
          <a:off x="16802100" y="6534150"/>
          <a:ext cx="8001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114935</xdr:rowOff>
    </xdr:from>
    <xdr:to xmlns:xdr="http://schemas.openxmlformats.org/drawingml/2006/spreadsheetDrawing">
      <xdr:col>102</xdr:col>
      <xdr:colOff>165100</xdr:colOff>
      <xdr:row>38</xdr:row>
      <xdr:rowOff>46990</xdr:rowOff>
    </xdr:to>
    <xdr:sp macro="" textlink="">
      <xdr:nvSpPr>
        <xdr:cNvPr id="755" name="フローチャート: 判断 754"/>
        <xdr:cNvSpPr/>
      </xdr:nvSpPr>
      <xdr:spPr>
        <a:xfrm>
          <a:off x="17551400" y="63214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62230</xdr:rowOff>
    </xdr:from>
    <xdr:ext cx="469900" cy="253365"/>
    <xdr:sp macro="" textlink="">
      <xdr:nvSpPr>
        <xdr:cNvPr id="756" name="テキスト ボックス 755"/>
        <xdr:cNvSpPr txBox="1"/>
      </xdr:nvSpPr>
      <xdr:spPr>
        <a:xfrm>
          <a:off x="17386300" y="61010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xdr:rowOff>
    </xdr:from>
    <xdr:to xmlns:xdr="http://schemas.openxmlformats.org/drawingml/2006/spreadsheetDrawing">
      <xdr:col>98</xdr:col>
      <xdr:colOff>38100</xdr:colOff>
      <xdr:row>38</xdr:row>
      <xdr:rowOff>115570</xdr:rowOff>
    </xdr:to>
    <xdr:sp macro="" textlink="">
      <xdr:nvSpPr>
        <xdr:cNvPr id="757" name="フローチャート: 判断 756"/>
        <xdr:cNvSpPr/>
      </xdr:nvSpPr>
      <xdr:spPr>
        <a:xfrm>
          <a:off x="16757650" y="63906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131445</xdr:rowOff>
    </xdr:from>
    <xdr:ext cx="469900" cy="253365"/>
    <xdr:sp macro="" textlink="">
      <xdr:nvSpPr>
        <xdr:cNvPr id="758" name="テキスト ボックス 757"/>
        <xdr:cNvSpPr txBox="1"/>
      </xdr:nvSpPr>
      <xdr:spPr>
        <a:xfrm>
          <a:off x="16592550" y="61702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59" name="テキスト ボックス 758"/>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60" name="テキスト ボックス 759"/>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5015" cy="253365"/>
    <xdr:sp macro="" textlink="">
      <xdr:nvSpPr>
        <xdr:cNvPr id="761" name="テキスト ボックス 760"/>
        <xdr:cNvSpPr txBox="1"/>
      </xdr:nvSpPr>
      <xdr:spPr>
        <a:xfrm>
          <a:off x="182245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2" name="テキスト ボックス 761"/>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63" name="テキスト ボックス 762"/>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36195</xdr:rowOff>
    </xdr:from>
    <xdr:to xmlns:xdr="http://schemas.openxmlformats.org/drawingml/2006/spreadsheetDrawing">
      <xdr:col>116</xdr:col>
      <xdr:colOff>114300</xdr:colOff>
      <xdr:row>37</xdr:row>
      <xdr:rowOff>135255</xdr:rowOff>
    </xdr:to>
    <xdr:sp macro="" textlink="">
      <xdr:nvSpPr>
        <xdr:cNvPr id="764" name="楕円 763"/>
        <xdr:cNvSpPr/>
      </xdr:nvSpPr>
      <xdr:spPr>
        <a:xfrm>
          <a:off x="19900900" y="62426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36</xdr:row>
      <xdr:rowOff>58420</xdr:rowOff>
    </xdr:from>
    <xdr:ext cx="469900" cy="253365"/>
    <xdr:sp macro="" textlink="">
      <xdr:nvSpPr>
        <xdr:cNvPr id="765" name="投資及び出資金該当値テキスト"/>
        <xdr:cNvSpPr txBox="1"/>
      </xdr:nvSpPr>
      <xdr:spPr>
        <a:xfrm>
          <a:off x="20002500" y="60972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1905</xdr:rowOff>
    </xdr:from>
    <xdr:to xmlns:xdr="http://schemas.openxmlformats.org/drawingml/2006/spreadsheetDrawing">
      <xdr:col>112</xdr:col>
      <xdr:colOff>38100</xdr:colOff>
      <xdr:row>38</xdr:row>
      <xdr:rowOff>100965</xdr:rowOff>
    </xdr:to>
    <xdr:sp macro="" textlink="">
      <xdr:nvSpPr>
        <xdr:cNvPr id="766" name="楕円 765"/>
        <xdr:cNvSpPr/>
      </xdr:nvSpPr>
      <xdr:spPr>
        <a:xfrm>
          <a:off x="19157950" y="63760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92710</xdr:rowOff>
    </xdr:from>
    <xdr:ext cx="469900" cy="246380"/>
    <xdr:sp macro="" textlink="">
      <xdr:nvSpPr>
        <xdr:cNvPr id="767" name="テキスト ボックス 766"/>
        <xdr:cNvSpPr txBox="1"/>
      </xdr:nvSpPr>
      <xdr:spPr>
        <a:xfrm>
          <a:off x="18992850" y="646684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128905</xdr:rowOff>
    </xdr:from>
    <xdr:to xmlns:xdr="http://schemas.openxmlformats.org/drawingml/2006/spreadsheetDrawing">
      <xdr:col>107</xdr:col>
      <xdr:colOff>101600</xdr:colOff>
      <xdr:row>39</xdr:row>
      <xdr:rowOff>60960</xdr:rowOff>
    </xdr:to>
    <xdr:sp macro="" textlink="">
      <xdr:nvSpPr>
        <xdr:cNvPr id="768" name="楕円 767"/>
        <xdr:cNvSpPr/>
      </xdr:nvSpPr>
      <xdr:spPr>
        <a:xfrm>
          <a:off x="18345150" y="65030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39</xdr:row>
      <xdr:rowOff>52070</xdr:rowOff>
    </xdr:from>
    <xdr:ext cx="378460" cy="246380"/>
    <xdr:sp macro="" textlink="">
      <xdr:nvSpPr>
        <xdr:cNvPr id="769" name="テキスト ボックス 768"/>
        <xdr:cNvSpPr txBox="1"/>
      </xdr:nvSpPr>
      <xdr:spPr>
        <a:xfrm>
          <a:off x="18225770" y="659384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109855</xdr:rowOff>
    </xdr:from>
    <xdr:to xmlns:xdr="http://schemas.openxmlformats.org/drawingml/2006/spreadsheetDrawing">
      <xdr:col>102</xdr:col>
      <xdr:colOff>165100</xdr:colOff>
      <xdr:row>39</xdr:row>
      <xdr:rowOff>41275</xdr:rowOff>
    </xdr:to>
    <xdr:sp macro="" textlink="">
      <xdr:nvSpPr>
        <xdr:cNvPr id="770" name="楕円 769"/>
        <xdr:cNvSpPr/>
      </xdr:nvSpPr>
      <xdr:spPr>
        <a:xfrm>
          <a:off x="17551400" y="64839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39</xdr:row>
      <xdr:rowOff>33020</xdr:rowOff>
    </xdr:from>
    <xdr:ext cx="378460" cy="245745"/>
    <xdr:sp macro="" textlink="">
      <xdr:nvSpPr>
        <xdr:cNvPr id="771" name="テキスト ボックス 770"/>
        <xdr:cNvSpPr txBox="1"/>
      </xdr:nvSpPr>
      <xdr:spPr>
        <a:xfrm>
          <a:off x="17432020" y="6574790"/>
          <a:ext cx="37846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128905</xdr:rowOff>
    </xdr:from>
    <xdr:to xmlns:xdr="http://schemas.openxmlformats.org/drawingml/2006/spreadsheetDrawing">
      <xdr:col>98</xdr:col>
      <xdr:colOff>38100</xdr:colOff>
      <xdr:row>39</xdr:row>
      <xdr:rowOff>60960</xdr:rowOff>
    </xdr:to>
    <xdr:sp macro="" textlink="">
      <xdr:nvSpPr>
        <xdr:cNvPr id="772" name="楕円 771"/>
        <xdr:cNvSpPr/>
      </xdr:nvSpPr>
      <xdr:spPr>
        <a:xfrm>
          <a:off x="16757650" y="65030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171450</xdr:colOff>
      <xdr:row>39</xdr:row>
      <xdr:rowOff>52070</xdr:rowOff>
    </xdr:from>
    <xdr:ext cx="378460" cy="246380"/>
    <xdr:sp macro="" textlink="">
      <xdr:nvSpPr>
        <xdr:cNvPr id="773" name="テキスト ボックス 772"/>
        <xdr:cNvSpPr txBox="1"/>
      </xdr:nvSpPr>
      <xdr:spPr>
        <a:xfrm>
          <a:off x="16630650" y="659384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4" name="正方形/長方形 773"/>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5" name="正方形/長方形 774"/>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6" name="正方形/長方形 775"/>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7" name="正方形/長方形 776"/>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8" name="正方形/長方形 777"/>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79" name="正方形/長方形 778"/>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80" name="正方形/長方形 779"/>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1" name="正方形/長方形 780"/>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2900" cy="220345"/>
    <xdr:sp macro="" textlink="">
      <xdr:nvSpPr>
        <xdr:cNvPr id="782" name="テキスト ボックス 781"/>
        <xdr:cNvSpPr txBox="1"/>
      </xdr:nvSpPr>
      <xdr:spPr>
        <a:xfrm>
          <a:off x="1644015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3" name="直線コネクタ 782"/>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24765</xdr:rowOff>
    </xdr:from>
    <xdr:to xmlns:xdr="http://schemas.openxmlformats.org/drawingml/2006/spreadsheetDrawing">
      <xdr:col>120</xdr:col>
      <xdr:colOff>114300</xdr:colOff>
      <xdr:row>58</xdr:row>
      <xdr:rowOff>24765</xdr:rowOff>
    </xdr:to>
    <xdr:cxnSp macro="">
      <xdr:nvCxnSpPr>
        <xdr:cNvPr id="784" name="直線コネクタ 783"/>
        <xdr:cNvCxnSpPr/>
      </xdr:nvCxnSpPr>
      <xdr:spPr>
        <a:xfrm>
          <a:off x="16459200" y="9751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53340</xdr:rowOff>
    </xdr:from>
    <xdr:ext cx="241935" cy="246380"/>
    <xdr:sp macro="" textlink="">
      <xdr:nvSpPr>
        <xdr:cNvPr id="785" name="テキスト ボックス 784"/>
        <xdr:cNvSpPr txBox="1"/>
      </xdr:nvSpPr>
      <xdr:spPr>
        <a:xfrm>
          <a:off x="16248380" y="96126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86" name="直線コネクタ 785"/>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165100</xdr:rowOff>
    </xdr:from>
    <xdr:ext cx="531495" cy="246380"/>
    <xdr:sp macro="" textlink="">
      <xdr:nvSpPr>
        <xdr:cNvPr id="787" name="テキスト ボックス 786"/>
        <xdr:cNvSpPr txBox="1"/>
      </xdr:nvSpPr>
      <xdr:spPr>
        <a:xfrm>
          <a:off x="15984855" y="90538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51</xdr:row>
      <xdr:rowOff>80645</xdr:rowOff>
    </xdr:from>
    <xdr:to xmlns:xdr="http://schemas.openxmlformats.org/drawingml/2006/spreadsheetDrawing">
      <xdr:col>120</xdr:col>
      <xdr:colOff>114300</xdr:colOff>
      <xdr:row>51</xdr:row>
      <xdr:rowOff>80645</xdr:rowOff>
    </xdr:to>
    <xdr:cxnSp macro="">
      <xdr:nvCxnSpPr>
        <xdr:cNvPr id="788" name="直線コネクタ 787"/>
        <xdr:cNvCxnSpPr/>
      </xdr:nvCxnSpPr>
      <xdr:spPr>
        <a:xfrm>
          <a:off x="16459200" y="8634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50</xdr:row>
      <xdr:rowOff>109220</xdr:rowOff>
    </xdr:from>
    <xdr:ext cx="531495" cy="246380"/>
    <xdr:sp macro="" textlink="">
      <xdr:nvSpPr>
        <xdr:cNvPr id="789" name="テキスト ボックス 788"/>
        <xdr:cNvSpPr txBox="1"/>
      </xdr:nvSpPr>
      <xdr:spPr>
        <a:xfrm>
          <a:off x="15984855" y="8495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90" name="直線コネクタ 789"/>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53340</xdr:rowOff>
    </xdr:from>
    <xdr:ext cx="531495" cy="246380"/>
    <xdr:sp macro="" textlink="">
      <xdr:nvSpPr>
        <xdr:cNvPr id="791" name="テキスト ボックス 790"/>
        <xdr:cNvSpPr txBox="1"/>
      </xdr:nvSpPr>
      <xdr:spPr>
        <a:xfrm>
          <a:off x="15984855" y="79362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92" name="貸付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34925</xdr:rowOff>
    </xdr:from>
    <xdr:to xmlns:xdr="http://schemas.openxmlformats.org/drawingml/2006/spreadsheetDrawing">
      <xdr:col>116</xdr:col>
      <xdr:colOff>62865</xdr:colOff>
      <xdr:row>58</xdr:row>
      <xdr:rowOff>24765</xdr:rowOff>
    </xdr:to>
    <xdr:cxnSp macro="">
      <xdr:nvCxnSpPr>
        <xdr:cNvPr id="793" name="直線コネクタ 792"/>
        <xdr:cNvCxnSpPr/>
      </xdr:nvCxnSpPr>
      <xdr:spPr>
        <a:xfrm flipV="1">
          <a:off x="19949795" y="8588375"/>
          <a:ext cx="1270" cy="1163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28575</xdr:rowOff>
    </xdr:from>
    <xdr:ext cx="249555" cy="246380"/>
    <xdr:sp macro="" textlink="">
      <xdr:nvSpPr>
        <xdr:cNvPr id="794" name="貸付金最小値テキスト"/>
        <xdr:cNvSpPr txBox="1"/>
      </xdr:nvSpPr>
      <xdr:spPr>
        <a:xfrm>
          <a:off x="20002500" y="9755505"/>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24765</xdr:rowOff>
    </xdr:from>
    <xdr:to xmlns:xdr="http://schemas.openxmlformats.org/drawingml/2006/spreadsheetDrawing">
      <xdr:col>116</xdr:col>
      <xdr:colOff>152400</xdr:colOff>
      <xdr:row>58</xdr:row>
      <xdr:rowOff>24765</xdr:rowOff>
    </xdr:to>
    <xdr:cxnSp macro="">
      <xdr:nvCxnSpPr>
        <xdr:cNvPr id="795" name="直線コネクタ 794"/>
        <xdr:cNvCxnSpPr/>
      </xdr:nvCxnSpPr>
      <xdr:spPr>
        <a:xfrm>
          <a:off x="19881850" y="9751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150495</xdr:rowOff>
    </xdr:from>
    <xdr:ext cx="534670" cy="253365"/>
    <xdr:sp macro="" textlink="">
      <xdr:nvSpPr>
        <xdr:cNvPr id="796" name="貸付金最大値テキスト"/>
        <xdr:cNvSpPr txBox="1"/>
      </xdr:nvSpPr>
      <xdr:spPr>
        <a:xfrm>
          <a:off x="20002500" y="83686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34925</xdr:rowOff>
    </xdr:from>
    <xdr:to xmlns:xdr="http://schemas.openxmlformats.org/drawingml/2006/spreadsheetDrawing">
      <xdr:col>116</xdr:col>
      <xdr:colOff>152400</xdr:colOff>
      <xdr:row>51</xdr:row>
      <xdr:rowOff>34925</xdr:rowOff>
    </xdr:to>
    <xdr:cxnSp macro="">
      <xdr:nvCxnSpPr>
        <xdr:cNvPr id="797" name="直線コネクタ 796"/>
        <xdr:cNvCxnSpPr/>
      </xdr:nvCxnSpPr>
      <xdr:spPr>
        <a:xfrm>
          <a:off x="19881850" y="8588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57</xdr:row>
      <xdr:rowOff>132080</xdr:rowOff>
    </xdr:from>
    <xdr:to xmlns:xdr="http://schemas.openxmlformats.org/drawingml/2006/spreadsheetDrawing">
      <xdr:col>116</xdr:col>
      <xdr:colOff>63500</xdr:colOff>
      <xdr:row>57</xdr:row>
      <xdr:rowOff>137795</xdr:rowOff>
    </xdr:to>
    <xdr:cxnSp macro="">
      <xdr:nvCxnSpPr>
        <xdr:cNvPr id="798" name="直線コネクタ 797"/>
        <xdr:cNvCxnSpPr/>
      </xdr:nvCxnSpPr>
      <xdr:spPr>
        <a:xfrm flipV="1">
          <a:off x="19202400" y="9691370"/>
          <a:ext cx="7493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53340</xdr:rowOff>
    </xdr:from>
    <xdr:ext cx="469900" cy="246380"/>
    <xdr:sp macro="" textlink="">
      <xdr:nvSpPr>
        <xdr:cNvPr id="799" name="貸付金平均値テキスト"/>
        <xdr:cNvSpPr txBox="1"/>
      </xdr:nvSpPr>
      <xdr:spPr>
        <a:xfrm>
          <a:off x="20002500" y="9277350"/>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56</xdr:row>
      <xdr:rowOff>31115</xdr:rowOff>
    </xdr:from>
    <xdr:to xmlns:xdr="http://schemas.openxmlformats.org/drawingml/2006/spreadsheetDrawing">
      <xdr:col>116</xdr:col>
      <xdr:colOff>114300</xdr:colOff>
      <xdr:row>56</xdr:row>
      <xdr:rowOff>130175</xdr:rowOff>
    </xdr:to>
    <xdr:sp macro="" textlink="">
      <xdr:nvSpPr>
        <xdr:cNvPr id="800" name="フローチャート: 判断 799"/>
        <xdr:cNvSpPr/>
      </xdr:nvSpPr>
      <xdr:spPr>
        <a:xfrm>
          <a:off x="19900900" y="94227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57</xdr:row>
      <xdr:rowOff>137795</xdr:rowOff>
    </xdr:from>
    <xdr:to xmlns:xdr="http://schemas.openxmlformats.org/drawingml/2006/spreadsheetDrawing">
      <xdr:col>111</xdr:col>
      <xdr:colOff>171450</xdr:colOff>
      <xdr:row>57</xdr:row>
      <xdr:rowOff>140970</xdr:rowOff>
    </xdr:to>
    <xdr:cxnSp macro="">
      <xdr:nvCxnSpPr>
        <xdr:cNvPr id="801" name="直線コネクタ 800"/>
        <xdr:cNvCxnSpPr/>
      </xdr:nvCxnSpPr>
      <xdr:spPr>
        <a:xfrm flipV="1">
          <a:off x="18395950" y="9697085"/>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56</xdr:row>
      <xdr:rowOff>46990</xdr:rowOff>
    </xdr:from>
    <xdr:to xmlns:xdr="http://schemas.openxmlformats.org/drawingml/2006/spreadsheetDrawing">
      <xdr:col>112</xdr:col>
      <xdr:colOff>38100</xdr:colOff>
      <xdr:row>56</xdr:row>
      <xdr:rowOff>146050</xdr:rowOff>
    </xdr:to>
    <xdr:sp macro="" textlink="">
      <xdr:nvSpPr>
        <xdr:cNvPr id="802" name="フローチャート: 判断 801"/>
        <xdr:cNvSpPr/>
      </xdr:nvSpPr>
      <xdr:spPr>
        <a:xfrm>
          <a:off x="19157950" y="94386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54</xdr:row>
      <xdr:rowOff>162560</xdr:rowOff>
    </xdr:from>
    <xdr:ext cx="469900" cy="246380"/>
    <xdr:sp macro="" textlink="">
      <xdr:nvSpPr>
        <xdr:cNvPr id="803" name="テキスト ボックス 802"/>
        <xdr:cNvSpPr txBox="1"/>
      </xdr:nvSpPr>
      <xdr:spPr>
        <a:xfrm>
          <a:off x="18992850" y="921893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57</xdr:row>
      <xdr:rowOff>140970</xdr:rowOff>
    </xdr:from>
    <xdr:to xmlns:xdr="http://schemas.openxmlformats.org/drawingml/2006/spreadsheetDrawing">
      <xdr:col>107</xdr:col>
      <xdr:colOff>50800</xdr:colOff>
      <xdr:row>57</xdr:row>
      <xdr:rowOff>140970</xdr:rowOff>
    </xdr:to>
    <xdr:cxnSp macro="">
      <xdr:nvCxnSpPr>
        <xdr:cNvPr id="804" name="直線コネクタ 803"/>
        <xdr:cNvCxnSpPr/>
      </xdr:nvCxnSpPr>
      <xdr:spPr>
        <a:xfrm>
          <a:off x="17602200" y="970026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56</xdr:row>
      <xdr:rowOff>0</xdr:rowOff>
    </xdr:from>
    <xdr:to xmlns:xdr="http://schemas.openxmlformats.org/drawingml/2006/spreadsheetDrawing">
      <xdr:col>107</xdr:col>
      <xdr:colOff>101600</xdr:colOff>
      <xdr:row>56</xdr:row>
      <xdr:rowOff>99060</xdr:rowOff>
    </xdr:to>
    <xdr:sp macro="" textlink="">
      <xdr:nvSpPr>
        <xdr:cNvPr id="805" name="フローチャート: 判断 804"/>
        <xdr:cNvSpPr/>
      </xdr:nvSpPr>
      <xdr:spPr>
        <a:xfrm>
          <a:off x="18345150" y="93916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54</xdr:row>
      <xdr:rowOff>115570</xdr:rowOff>
    </xdr:from>
    <xdr:ext cx="469900" cy="253365"/>
    <xdr:sp macro="" textlink="">
      <xdr:nvSpPr>
        <xdr:cNvPr id="806" name="テキスト ボックス 805"/>
        <xdr:cNvSpPr txBox="1"/>
      </xdr:nvSpPr>
      <xdr:spPr>
        <a:xfrm>
          <a:off x="18180050" y="917194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57</xdr:row>
      <xdr:rowOff>134620</xdr:rowOff>
    </xdr:from>
    <xdr:to xmlns:xdr="http://schemas.openxmlformats.org/drawingml/2006/spreadsheetDrawing">
      <xdr:col>102</xdr:col>
      <xdr:colOff>114300</xdr:colOff>
      <xdr:row>57</xdr:row>
      <xdr:rowOff>140970</xdr:rowOff>
    </xdr:to>
    <xdr:cxnSp macro="">
      <xdr:nvCxnSpPr>
        <xdr:cNvPr id="807" name="直線コネクタ 806"/>
        <xdr:cNvCxnSpPr/>
      </xdr:nvCxnSpPr>
      <xdr:spPr>
        <a:xfrm>
          <a:off x="16802100" y="9693910"/>
          <a:ext cx="8001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55</xdr:row>
      <xdr:rowOff>39370</xdr:rowOff>
    </xdr:from>
    <xdr:to xmlns:xdr="http://schemas.openxmlformats.org/drawingml/2006/spreadsheetDrawing">
      <xdr:col>102</xdr:col>
      <xdr:colOff>165100</xdr:colOff>
      <xdr:row>55</xdr:row>
      <xdr:rowOff>138430</xdr:rowOff>
    </xdr:to>
    <xdr:sp macro="" textlink="">
      <xdr:nvSpPr>
        <xdr:cNvPr id="808" name="フローチャート: 判断 807"/>
        <xdr:cNvSpPr/>
      </xdr:nvSpPr>
      <xdr:spPr>
        <a:xfrm>
          <a:off x="17551400" y="9263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53</xdr:row>
      <xdr:rowOff>154305</xdr:rowOff>
    </xdr:from>
    <xdr:ext cx="469900" cy="253365"/>
    <xdr:sp macro="" textlink="">
      <xdr:nvSpPr>
        <xdr:cNvPr id="809" name="テキスト ボックス 808"/>
        <xdr:cNvSpPr txBox="1"/>
      </xdr:nvSpPr>
      <xdr:spPr>
        <a:xfrm>
          <a:off x="17386300" y="90430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55</xdr:row>
      <xdr:rowOff>154305</xdr:rowOff>
    </xdr:from>
    <xdr:to xmlns:xdr="http://schemas.openxmlformats.org/drawingml/2006/spreadsheetDrawing">
      <xdr:col>98</xdr:col>
      <xdr:colOff>38100</xdr:colOff>
      <xdr:row>56</xdr:row>
      <xdr:rowOff>86360</xdr:rowOff>
    </xdr:to>
    <xdr:sp macro="" textlink="">
      <xdr:nvSpPr>
        <xdr:cNvPr id="810" name="フローチャート: 判断 809"/>
        <xdr:cNvSpPr/>
      </xdr:nvSpPr>
      <xdr:spPr>
        <a:xfrm>
          <a:off x="16757650" y="93783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54</xdr:row>
      <xdr:rowOff>102870</xdr:rowOff>
    </xdr:from>
    <xdr:ext cx="469900" cy="246380"/>
    <xdr:sp macro="" textlink="">
      <xdr:nvSpPr>
        <xdr:cNvPr id="811" name="テキスト ボックス 810"/>
        <xdr:cNvSpPr txBox="1"/>
      </xdr:nvSpPr>
      <xdr:spPr>
        <a:xfrm>
          <a:off x="16592550" y="915924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12" name="テキスト ボックス 811"/>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13" name="テキスト ボックス 812"/>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5015" cy="253365"/>
    <xdr:sp macro="" textlink="">
      <xdr:nvSpPr>
        <xdr:cNvPr id="814" name="テキスト ボックス 813"/>
        <xdr:cNvSpPr txBox="1"/>
      </xdr:nvSpPr>
      <xdr:spPr>
        <a:xfrm>
          <a:off x="182245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15" name="テキスト ボックス 814"/>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16" name="テキスト ボックス 815"/>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82550</xdr:rowOff>
    </xdr:from>
    <xdr:to xmlns:xdr="http://schemas.openxmlformats.org/drawingml/2006/spreadsheetDrawing">
      <xdr:col>116</xdr:col>
      <xdr:colOff>114300</xdr:colOff>
      <xdr:row>58</xdr:row>
      <xdr:rowOff>14605</xdr:rowOff>
    </xdr:to>
    <xdr:sp macro="" textlink="">
      <xdr:nvSpPr>
        <xdr:cNvPr id="817" name="楕円 816"/>
        <xdr:cNvSpPr/>
      </xdr:nvSpPr>
      <xdr:spPr>
        <a:xfrm>
          <a:off x="19900900" y="96418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56</xdr:row>
      <xdr:rowOff>167005</xdr:rowOff>
    </xdr:from>
    <xdr:ext cx="469900" cy="252730"/>
    <xdr:sp macro="" textlink="">
      <xdr:nvSpPr>
        <xdr:cNvPr id="818" name="貸付金該当値テキスト"/>
        <xdr:cNvSpPr txBox="1"/>
      </xdr:nvSpPr>
      <xdr:spPr>
        <a:xfrm>
          <a:off x="20002500" y="955865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57</xdr:row>
      <xdr:rowOff>88265</xdr:rowOff>
    </xdr:from>
    <xdr:to xmlns:xdr="http://schemas.openxmlformats.org/drawingml/2006/spreadsheetDrawing">
      <xdr:col>112</xdr:col>
      <xdr:colOff>38100</xdr:colOff>
      <xdr:row>58</xdr:row>
      <xdr:rowOff>19685</xdr:rowOff>
    </xdr:to>
    <xdr:sp macro="" textlink="">
      <xdr:nvSpPr>
        <xdr:cNvPr id="819" name="楕円 818"/>
        <xdr:cNvSpPr/>
      </xdr:nvSpPr>
      <xdr:spPr>
        <a:xfrm>
          <a:off x="19157950" y="96475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171450</xdr:colOff>
      <xdr:row>58</xdr:row>
      <xdr:rowOff>11430</xdr:rowOff>
    </xdr:from>
    <xdr:ext cx="378460" cy="246380"/>
    <xdr:sp macro="" textlink="">
      <xdr:nvSpPr>
        <xdr:cNvPr id="820" name="テキスト ボックス 819"/>
        <xdr:cNvSpPr txBox="1"/>
      </xdr:nvSpPr>
      <xdr:spPr>
        <a:xfrm>
          <a:off x="19030950" y="973836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57</xdr:row>
      <xdr:rowOff>91440</xdr:rowOff>
    </xdr:from>
    <xdr:to xmlns:xdr="http://schemas.openxmlformats.org/drawingml/2006/spreadsheetDrawing">
      <xdr:col>107</xdr:col>
      <xdr:colOff>101600</xdr:colOff>
      <xdr:row>58</xdr:row>
      <xdr:rowOff>22860</xdr:rowOff>
    </xdr:to>
    <xdr:sp macro="" textlink="">
      <xdr:nvSpPr>
        <xdr:cNvPr id="821" name="楕円 820"/>
        <xdr:cNvSpPr/>
      </xdr:nvSpPr>
      <xdr:spPr>
        <a:xfrm>
          <a:off x="18345150" y="96507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58</xdr:row>
      <xdr:rowOff>14605</xdr:rowOff>
    </xdr:from>
    <xdr:ext cx="378460" cy="246380"/>
    <xdr:sp macro="" textlink="">
      <xdr:nvSpPr>
        <xdr:cNvPr id="822" name="テキスト ボックス 821"/>
        <xdr:cNvSpPr txBox="1"/>
      </xdr:nvSpPr>
      <xdr:spPr>
        <a:xfrm>
          <a:off x="18225770" y="9741535"/>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57</xdr:row>
      <xdr:rowOff>91440</xdr:rowOff>
    </xdr:from>
    <xdr:to xmlns:xdr="http://schemas.openxmlformats.org/drawingml/2006/spreadsheetDrawing">
      <xdr:col>102</xdr:col>
      <xdr:colOff>165100</xdr:colOff>
      <xdr:row>58</xdr:row>
      <xdr:rowOff>22860</xdr:rowOff>
    </xdr:to>
    <xdr:sp macro="" textlink="">
      <xdr:nvSpPr>
        <xdr:cNvPr id="823" name="楕円 822"/>
        <xdr:cNvSpPr/>
      </xdr:nvSpPr>
      <xdr:spPr>
        <a:xfrm>
          <a:off x="17551400" y="96507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58</xdr:row>
      <xdr:rowOff>14605</xdr:rowOff>
    </xdr:from>
    <xdr:ext cx="378460" cy="246380"/>
    <xdr:sp macro="" textlink="">
      <xdr:nvSpPr>
        <xdr:cNvPr id="824" name="テキスト ボックス 823"/>
        <xdr:cNvSpPr txBox="1"/>
      </xdr:nvSpPr>
      <xdr:spPr>
        <a:xfrm>
          <a:off x="17432020" y="9741535"/>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85090</xdr:rowOff>
    </xdr:from>
    <xdr:to xmlns:xdr="http://schemas.openxmlformats.org/drawingml/2006/spreadsheetDrawing">
      <xdr:col>98</xdr:col>
      <xdr:colOff>38100</xdr:colOff>
      <xdr:row>58</xdr:row>
      <xdr:rowOff>17145</xdr:rowOff>
    </xdr:to>
    <xdr:sp macro="" textlink="">
      <xdr:nvSpPr>
        <xdr:cNvPr id="825" name="楕円 824"/>
        <xdr:cNvSpPr/>
      </xdr:nvSpPr>
      <xdr:spPr>
        <a:xfrm>
          <a:off x="16757650" y="96443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7620</xdr:rowOff>
    </xdr:from>
    <xdr:ext cx="469900" cy="253365"/>
    <xdr:sp macro="" textlink="">
      <xdr:nvSpPr>
        <xdr:cNvPr id="826" name="テキスト ボックス 825"/>
        <xdr:cNvSpPr txBox="1"/>
      </xdr:nvSpPr>
      <xdr:spPr>
        <a:xfrm>
          <a:off x="16592550" y="97345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55880</xdr:rowOff>
    </xdr:from>
    <xdr:to xmlns:xdr="http://schemas.openxmlformats.org/drawingml/2006/spreadsheetDrawing">
      <xdr:col>120</xdr:col>
      <xdr:colOff>114300</xdr:colOff>
      <xdr:row>65</xdr:row>
      <xdr:rowOff>31115</xdr:rowOff>
    </xdr:to>
    <xdr:sp macro="" textlink="">
      <xdr:nvSpPr>
        <xdr:cNvPr id="827" name="正方形/長方形 826"/>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55880</xdr:rowOff>
    </xdr:from>
    <xdr:to xmlns:xdr="http://schemas.openxmlformats.org/drawingml/2006/spreadsheetDrawing">
      <xdr:col>104</xdr:col>
      <xdr:colOff>127000</xdr:colOff>
      <xdr:row>66</xdr:row>
      <xdr:rowOff>136525</xdr:rowOff>
    </xdr:to>
    <xdr:sp macro="" textlink="">
      <xdr:nvSpPr>
        <xdr:cNvPr id="828" name="正方形/長方形 827"/>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86995</xdr:rowOff>
    </xdr:from>
    <xdr:to xmlns:xdr="http://schemas.openxmlformats.org/drawingml/2006/spreadsheetDrawing">
      <xdr:col>104</xdr:col>
      <xdr:colOff>127000</xdr:colOff>
      <xdr:row>68</xdr:row>
      <xdr:rowOff>0</xdr:rowOff>
    </xdr:to>
    <xdr:sp macro="" textlink="">
      <xdr:nvSpPr>
        <xdr:cNvPr id="829" name="正方形/長方形 828"/>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55880</xdr:rowOff>
    </xdr:from>
    <xdr:to xmlns:xdr="http://schemas.openxmlformats.org/drawingml/2006/spreadsheetDrawing">
      <xdr:col>110</xdr:col>
      <xdr:colOff>0</xdr:colOff>
      <xdr:row>66</xdr:row>
      <xdr:rowOff>136525</xdr:rowOff>
    </xdr:to>
    <xdr:sp macro="" textlink="">
      <xdr:nvSpPr>
        <xdr:cNvPr id="830" name="正方形/長方形 829"/>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86995</xdr:rowOff>
    </xdr:from>
    <xdr:to xmlns:xdr="http://schemas.openxmlformats.org/drawingml/2006/spreadsheetDrawing">
      <xdr:col>110</xdr:col>
      <xdr:colOff>0</xdr:colOff>
      <xdr:row>68</xdr:row>
      <xdr:rowOff>0</xdr:rowOff>
    </xdr:to>
    <xdr:sp macro="" textlink="">
      <xdr:nvSpPr>
        <xdr:cNvPr id="831" name="正方形/長方形 830"/>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38,257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55880</xdr:rowOff>
    </xdr:from>
    <xdr:to xmlns:xdr="http://schemas.openxmlformats.org/drawingml/2006/spreadsheetDrawing">
      <xdr:col>116</xdr:col>
      <xdr:colOff>0</xdr:colOff>
      <xdr:row>66</xdr:row>
      <xdr:rowOff>136525</xdr:rowOff>
    </xdr:to>
    <xdr:sp macro="" textlink="">
      <xdr:nvSpPr>
        <xdr:cNvPr id="832" name="正方形/長方形 831"/>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66</xdr:row>
      <xdr:rowOff>86995</xdr:rowOff>
    </xdr:from>
    <xdr:to xmlns:xdr="http://schemas.openxmlformats.org/drawingml/2006/spreadsheetDrawing">
      <xdr:col>116</xdr:col>
      <xdr:colOff>0</xdr:colOff>
      <xdr:row>68</xdr:row>
      <xdr:rowOff>0</xdr:rowOff>
    </xdr:to>
    <xdr:sp macro="" textlink="">
      <xdr:nvSpPr>
        <xdr:cNvPr id="833" name="正方形/長方形 832"/>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34" name="正方形/長方形 833"/>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2900" cy="220345"/>
    <xdr:sp macro="" textlink="">
      <xdr:nvSpPr>
        <xdr:cNvPr id="835" name="テキスト ボックス 834"/>
        <xdr:cNvSpPr txBox="1"/>
      </xdr:nvSpPr>
      <xdr:spPr>
        <a:xfrm>
          <a:off x="16440150" y="112414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80645</xdr:rowOff>
    </xdr:from>
    <xdr:to xmlns:xdr="http://schemas.openxmlformats.org/drawingml/2006/spreadsheetDrawing">
      <xdr:col>120</xdr:col>
      <xdr:colOff>114300</xdr:colOff>
      <xdr:row>81</xdr:row>
      <xdr:rowOff>80645</xdr:rowOff>
    </xdr:to>
    <xdr:cxnSp macro="">
      <xdr:nvCxnSpPr>
        <xdr:cNvPr id="836" name="直線コネクタ 835"/>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109220</xdr:rowOff>
    </xdr:from>
    <xdr:ext cx="241935" cy="246380"/>
    <xdr:sp macro="" textlink="">
      <xdr:nvSpPr>
        <xdr:cNvPr id="837" name="テキスト ボックス 836"/>
        <xdr:cNvSpPr txBox="1"/>
      </xdr:nvSpPr>
      <xdr:spPr>
        <a:xfrm>
          <a:off x="16248380" y="135242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43180</xdr:rowOff>
    </xdr:from>
    <xdr:to xmlns:xdr="http://schemas.openxmlformats.org/drawingml/2006/spreadsheetDrawing">
      <xdr:col>120</xdr:col>
      <xdr:colOff>114300</xdr:colOff>
      <xdr:row>79</xdr:row>
      <xdr:rowOff>43180</xdr:rowOff>
    </xdr:to>
    <xdr:cxnSp macro="">
      <xdr:nvCxnSpPr>
        <xdr:cNvPr id="838" name="直線コネクタ 837"/>
        <xdr:cNvCxnSpPr/>
      </xdr:nvCxnSpPr>
      <xdr:spPr>
        <a:xfrm>
          <a:off x="164592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72390</xdr:rowOff>
    </xdr:from>
    <xdr:ext cx="531495" cy="246380"/>
    <xdr:sp macro="" textlink="">
      <xdr:nvSpPr>
        <xdr:cNvPr id="839" name="テキスト ボックス 838"/>
        <xdr:cNvSpPr txBox="1"/>
      </xdr:nvSpPr>
      <xdr:spPr>
        <a:xfrm>
          <a:off x="15984855" y="131521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5715</xdr:rowOff>
    </xdr:from>
    <xdr:to xmlns:xdr="http://schemas.openxmlformats.org/drawingml/2006/spreadsheetDrawing">
      <xdr:col>120</xdr:col>
      <xdr:colOff>114300</xdr:colOff>
      <xdr:row>77</xdr:row>
      <xdr:rowOff>5715</xdr:rowOff>
    </xdr:to>
    <xdr:cxnSp macro="">
      <xdr:nvCxnSpPr>
        <xdr:cNvPr id="840" name="直線コネクタ 839"/>
        <xdr:cNvCxnSpPr/>
      </xdr:nvCxnSpPr>
      <xdr:spPr>
        <a:xfrm>
          <a:off x="164592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34925</xdr:rowOff>
    </xdr:from>
    <xdr:ext cx="531495" cy="246380"/>
    <xdr:sp macro="" textlink="">
      <xdr:nvSpPr>
        <xdr:cNvPr id="841" name="テキスト ボックス 840"/>
        <xdr:cNvSpPr txBox="1"/>
      </xdr:nvSpPr>
      <xdr:spPr>
        <a:xfrm>
          <a:off x="15984855" y="127793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136525</xdr:rowOff>
    </xdr:from>
    <xdr:to xmlns:xdr="http://schemas.openxmlformats.org/drawingml/2006/spreadsheetDrawing">
      <xdr:col>120</xdr:col>
      <xdr:colOff>114300</xdr:colOff>
      <xdr:row>74</xdr:row>
      <xdr:rowOff>136525</xdr:rowOff>
    </xdr:to>
    <xdr:cxnSp macro="">
      <xdr:nvCxnSpPr>
        <xdr:cNvPr id="842" name="直線コネクタ 841"/>
        <xdr:cNvCxnSpPr/>
      </xdr:nvCxnSpPr>
      <xdr:spPr>
        <a:xfrm>
          <a:off x="164592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165100</xdr:rowOff>
    </xdr:from>
    <xdr:ext cx="531495" cy="246380"/>
    <xdr:sp macro="" textlink="">
      <xdr:nvSpPr>
        <xdr:cNvPr id="843" name="テキスト ボックス 842"/>
        <xdr:cNvSpPr txBox="1"/>
      </xdr:nvSpPr>
      <xdr:spPr>
        <a:xfrm>
          <a:off x="15984855" y="124066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99060</xdr:rowOff>
    </xdr:from>
    <xdr:to xmlns:xdr="http://schemas.openxmlformats.org/drawingml/2006/spreadsheetDrawing">
      <xdr:col>120</xdr:col>
      <xdr:colOff>114300</xdr:colOff>
      <xdr:row>72</xdr:row>
      <xdr:rowOff>99060</xdr:rowOff>
    </xdr:to>
    <xdr:cxnSp macro="">
      <xdr:nvCxnSpPr>
        <xdr:cNvPr id="844" name="直線コネクタ 843"/>
        <xdr:cNvCxnSpPr/>
      </xdr:nvCxnSpPr>
      <xdr:spPr>
        <a:xfrm>
          <a:off x="164592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128270</xdr:rowOff>
    </xdr:from>
    <xdr:ext cx="531495" cy="246380"/>
    <xdr:sp macro="" textlink="">
      <xdr:nvSpPr>
        <xdr:cNvPr id="845" name="テキスト ボックス 844"/>
        <xdr:cNvSpPr txBox="1"/>
      </xdr:nvSpPr>
      <xdr:spPr>
        <a:xfrm>
          <a:off x="15984855" y="120345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61595</xdr:rowOff>
    </xdr:from>
    <xdr:to xmlns:xdr="http://schemas.openxmlformats.org/drawingml/2006/spreadsheetDrawing">
      <xdr:col>120</xdr:col>
      <xdr:colOff>114300</xdr:colOff>
      <xdr:row>70</xdr:row>
      <xdr:rowOff>61595</xdr:rowOff>
    </xdr:to>
    <xdr:cxnSp macro="">
      <xdr:nvCxnSpPr>
        <xdr:cNvPr id="846" name="直線コネクタ 845"/>
        <xdr:cNvCxnSpPr/>
      </xdr:nvCxnSpPr>
      <xdr:spPr>
        <a:xfrm>
          <a:off x="164592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90805</xdr:rowOff>
    </xdr:from>
    <xdr:ext cx="531495" cy="246380"/>
    <xdr:sp macro="" textlink="">
      <xdr:nvSpPr>
        <xdr:cNvPr id="847" name="テキスト ボックス 846"/>
        <xdr:cNvSpPr txBox="1"/>
      </xdr:nvSpPr>
      <xdr:spPr>
        <a:xfrm>
          <a:off x="15984855" y="116617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68</xdr:row>
      <xdr:rowOff>24765</xdr:rowOff>
    </xdr:to>
    <xdr:cxnSp macro="">
      <xdr:nvCxnSpPr>
        <xdr:cNvPr id="848" name="直線コネクタ 847"/>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53340</xdr:rowOff>
    </xdr:from>
    <xdr:ext cx="531495" cy="246380"/>
    <xdr:sp macro="" textlink="">
      <xdr:nvSpPr>
        <xdr:cNvPr id="849" name="テキスト ボックス 848"/>
        <xdr:cNvSpPr txBox="1"/>
      </xdr:nvSpPr>
      <xdr:spPr>
        <a:xfrm>
          <a:off x="15984855" y="11289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50" name="繰出金グラフ枠"/>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131445</xdr:rowOff>
    </xdr:from>
    <xdr:to xmlns:xdr="http://schemas.openxmlformats.org/drawingml/2006/spreadsheetDrawing">
      <xdr:col>116</xdr:col>
      <xdr:colOff>62865</xdr:colOff>
      <xdr:row>77</xdr:row>
      <xdr:rowOff>110490</xdr:rowOff>
    </xdr:to>
    <xdr:cxnSp macro="">
      <xdr:nvCxnSpPr>
        <xdr:cNvPr id="851" name="直線コネクタ 850"/>
        <xdr:cNvCxnSpPr/>
      </xdr:nvCxnSpPr>
      <xdr:spPr>
        <a:xfrm flipV="1">
          <a:off x="19949795" y="11870055"/>
          <a:ext cx="1270" cy="1152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77</xdr:row>
      <xdr:rowOff>114300</xdr:rowOff>
    </xdr:from>
    <xdr:ext cx="534670" cy="253365"/>
    <xdr:sp macro="" textlink="">
      <xdr:nvSpPr>
        <xdr:cNvPr id="852" name="繰出金最小値テキスト"/>
        <xdr:cNvSpPr txBox="1"/>
      </xdr:nvSpPr>
      <xdr:spPr>
        <a:xfrm>
          <a:off x="20002500" y="130263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110490</xdr:rowOff>
    </xdr:from>
    <xdr:to xmlns:xdr="http://schemas.openxmlformats.org/drawingml/2006/spreadsheetDrawing">
      <xdr:col>116</xdr:col>
      <xdr:colOff>152400</xdr:colOff>
      <xdr:row>77</xdr:row>
      <xdr:rowOff>110490</xdr:rowOff>
    </xdr:to>
    <xdr:cxnSp macro="">
      <xdr:nvCxnSpPr>
        <xdr:cNvPr id="853" name="直線コネクタ 852"/>
        <xdr:cNvCxnSpPr/>
      </xdr:nvCxnSpPr>
      <xdr:spPr>
        <a:xfrm>
          <a:off x="19881850" y="130225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79375</xdr:rowOff>
    </xdr:from>
    <xdr:ext cx="534670" cy="253365"/>
    <xdr:sp macro="" textlink="">
      <xdr:nvSpPr>
        <xdr:cNvPr id="854" name="繰出金最大値テキスト"/>
        <xdr:cNvSpPr txBox="1"/>
      </xdr:nvSpPr>
      <xdr:spPr>
        <a:xfrm>
          <a:off x="20002500" y="116503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48,131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131445</xdr:rowOff>
    </xdr:from>
    <xdr:to xmlns:xdr="http://schemas.openxmlformats.org/drawingml/2006/spreadsheetDrawing">
      <xdr:col>116</xdr:col>
      <xdr:colOff>152400</xdr:colOff>
      <xdr:row>70</xdr:row>
      <xdr:rowOff>131445</xdr:rowOff>
    </xdr:to>
    <xdr:cxnSp macro="">
      <xdr:nvCxnSpPr>
        <xdr:cNvPr id="855" name="直線コネクタ 854"/>
        <xdr:cNvCxnSpPr/>
      </xdr:nvCxnSpPr>
      <xdr:spPr>
        <a:xfrm>
          <a:off x="19881850" y="118700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73</xdr:row>
      <xdr:rowOff>81280</xdr:rowOff>
    </xdr:from>
    <xdr:to xmlns:xdr="http://schemas.openxmlformats.org/drawingml/2006/spreadsheetDrawing">
      <xdr:col>116</xdr:col>
      <xdr:colOff>63500</xdr:colOff>
      <xdr:row>74</xdr:row>
      <xdr:rowOff>83185</xdr:rowOff>
    </xdr:to>
    <xdr:cxnSp macro="">
      <xdr:nvCxnSpPr>
        <xdr:cNvPr id="856" name="直線コネクタ 855"/>
        <xdr:cNvCxnSpPr/>
      </xdr:nvCxnSpPr>
      <xdr:spPr>
        <a:xfrm>
          <a:off x="19202400" y="12322810"/>
          <a:ext cx="749300" cy="169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72</xdr:row>
      <xdr:rowOff>117475</xdr:rowOff>
    </xdr:from>
    <xdr:ext cx="534670" cy="253365"/>
    <xdr:sp macro="" textlink="">
      <xdr:nvSpPr>
        <xdr:cNvPr id="857" name="繰出金平均値テキスト"/>
        <xdr:cNvSpPr txBox="1"/>
      </xdr:nvSpPr>
      <xdr:spPr>
        <a:xfrm>
          <a:off x="20002500" y="1219136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34,262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95250</xdr:rowOff>
    </xdr:from>
    <xdr:to xmlns:xdr="http://schemas.openxmlformats.org/drawingml/2006/spreadsheetDrawing">
      <xdr:col>116</xdr:col>
      <xdr:colOff>114300</xdr:colOff>
      <xdr:row>74</xdr:row>
      <xdr:rowOff>27305</xdr:rowOff>
    </xdr:to>
    <xdr:sp macro="" textlink="">
      <xdr:nvSpPr>
        <xdr:cNvPr id="858" name="フローチャート: 判断 857"/>
        <xdr:cNvSpPr/>
      </xdr:nvSpPr>
      <xdr:spPr>
        <a:xfrm>
          <a:off x="19900900" y="1233678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73</xdr:row>
      <xdr:rowOff>81280</xdr:rowOff>
    </xdr:from>
    <xdr:to xmlns:xdr="http://schemas.openxmlformats.org/drawingml/2006/spreadsheetDrawing">
      <xdr:col>111</xdr:col>
      <xdr:colOff>171450</xdr:colOff>
      <xdr:row>73</xdr:row>
      <xdr:rowOff>86360</xdr:rowOff>
    </xdr:to>
    <xdr:cxnSp macro="">
      <xdr:nvCxnSpPr>
        <xdr:cNvPr id="859" name="直線コネクタ 858"/>
        <xdr:cNvCxnSpPr/>
      </xdr:nvCxnSpPr>
      <xdr:spPr>
        <a:xfrm flipV="1">
          <a:off x="18395950" y="12322810"/>
          <a:ext cx="8064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70</xdr:row>
      <xdr:rowOff>132080</xdr:rowOff>
    </xdr:from>
    <xdr:to xmlns:xdr="http://schemas.openxmlformats.org/drawingml/2006/spreadsheetDrawing">
      <xdr:col>112</xdr:col>
      <xdr:colOff>38100</xdr:colOff>
      <xdr:row>71</xdr:row>
      <xdr:rowOff>63500</xdr:rowOff>
    </xdr:to>
    <xdr:sp macro="" textlink="">
      <xdr:nvSpPr>
        <xdr:cNvPr id="860" name="フローチャート: 判断 859"/>
        <xdr:cNvSpPr/>
      </xdr:nvSpPr>
      <xdr:spPr>
        <a:xfrm>
          <a:off x="19157950" y="118706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69</xdr:row>
      <xdr:rowOff>80010</xdr:rowOff>
    </xdr:from>
    <xdr:ext cx="527685" cy="253365"/>
    <xdr:sp macro="" textlink="">
      <xdr:nvSpPr>
        <xdr:cNvPr id="861" name="テキスト ボックス 860"/>
        <xdr:cNvSpPr txBox="1"/>
      </xdr:nvSpPr>
      <xdr:spPr>
        <a:xfrm>
          <a:off x="18960465" y="1165098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46,782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72</xdr:row>
      <xdr:rowOff>144780</xdr:rowOff>
    </xdr:from>
    <xdr:to xmlns:xdr="http://schemas.openxmlformats.org/drawingml/2006/spreadsheetDrawing">
      <xdr:col>107</xdr:col>
      <xdr:colOff>50800</xdr:colOff>
      <xdr:row>73</xdr:row>
      <xdr:rowOff>86360</xdr:rowOff>
    </xdr:to>
    <xdr:cxnSp macro="">
      <xdr:nvCxnSpPr>
        <xdr:cNvPr id="862" name="直線コネクタ 861"/>
        <xdr:cNvCxnSpPr/>
      </xdr:nvCxnSpPr>
      <xdr:spPr>
        <a:xfrm>
          <a:off x="17602200" y="12218670"/>
          <a:ext cx="793750" cy="109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72</xdr:row>
      <xdr:rowOff>106680</xdr:rowOff>
    </xdr:from>
    <xdr:to xmlns:xdr="http://schemas.openxmlformats.org/drawingml/2006/spreadsheetDrawing">
      <xdr:col>107</xdr:col>
      <xdr:colOff>101600</xdr:colOff>
      <xdr:row>73</xdr:row>
      <xdr:rowOff>38100</xdr:rowOff>
    </xdr:to>
    <xdr:sp macro="" textlink="">
      <xdr:nvSpPr>
        <xdr:cNvPr id="863" name="フローチャート: 判断 862"/>
        <xdr:cNvSpPr/>
      </xdr:nvSpPr>
      <xdr:spPr>
        <a:xfrm>
          <a:off x="18345150" y="121805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71</xdr:row>
      <xdr:rowOff>53975</xdr:rowOff>
    </xdr:from>
    <xdr:ext cx="527685" cy="246380"/>
    <xdr:sp macro="" textlink="">
      <xdr:nvSpPr>
        <xdr:cNvPr id="864" name="テキスト ボックス 863"/>
        <xdr:cNvSpPr txBox="1"/>
      </xdr:nvSpPr>
      <xdr:spPr>
        <a:xfrm>
          <a:off x="18166715" y="1196022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38,489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72</xdr:row>
      <xdr:rowOff>76200</xdr:rowOff>
    </xdr:from>
    <xdr:to xmlns:xdr="http://schemas.openxmlformats.org/drawingml/2006/spreadsheetDrawing">
      <xdr:col>102</xdr:col>
      <xdr:colOff>114300</xdr:colOff>
      <xdr:row>72</xdr:row>
      <xdr:rowOff>144780</xdr:rowOff>
    </xdr:to>
    <xdr:cxnSp macro="">
      <xdr:nvCxnSpPr>
        <xdr:cNvPr id="865" name="直線コネクタ 864"/>
        <xdr:cNvCxnSpPr/>
      </xdr:nvCxnSpPr>
      <xdr:spPr>
        <a:xfrm>
          <a:off x="16802100" y="12150090"/>
          <a:ext cx="8001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72</xdr:row>
      <xdr:rowOff>68580</xdr:rowOff>
    </xdr:from>
    <xdr:to xmlns:xdr="http://schemas.openxmlformats.org/drawingml/2006/spreadsheetDrawing">
      <xdr:col>102</xdr:col>
      <xdr:colOff>165100</xdr:colOff>
      <xdr:row>73</xdr:row>
      <xdr:rowOff>0</xdr:rowOff>
    </xdr:to>
    <xdr:sp macro="" textlink="">
      <xdr:nvSpPr>
        <xdr:cNvPr id="866" name="フローチャート: 判断 865"/>
        <xdr:cNvSpPr/>
      </xdr:nvSpPr>
      <xdr:spPr>
        <a:xfrm>
          <a:off x="17551400" y="121424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71</xdr:row>
      <xdr:rowOff>16510</xdr:rowOff>
    </xdr:from>
    <xdr:ext cx="534670" cy="246380"/>
    <xdr:sp macro="" textlink="">
      <xdr:nvSpPr>
        <xdr:cNvPr id="867" name="テキスト ボックス 866"/>
        <xdr:cNvSpPr txBox="1"/>
      </xdr:nvSpPr>
      <xdr:spPr>
        <a:xfrm>
          <a:off x="17353915" y="1192276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39,499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72</xdr:row>
      <xdr:rowOff>11430</xdr:rowOff>
    </xdr:from>
    <xdr:to xmlns:xdr="http://schemas.openxmlformats.org/drawingml/2006/spreadsheetDrawing">
      <xdr:col>98</xdr:col>
      <xdr:colOff>38100</xdr:colOff>
      <xdr:row>72</xdr:row>
      <xdr:rowOff>110490</xdr:rowOff>
    </xdr:to>
    <xdr:sp macro="" textlink="">
      <xdr:nvSpPr>
        <xdr:cNvPr id="868" name="フローチャート: 判断 867"/>
        <xdr:cNvSpPr/>
      </xdr:nvSpPr>
      <xdr:spPr>
        <a:xfrm>
          <a:off x="16757650" y="120853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70</xdr:row>
      <xdr:rowOff>127000</xdr:rowOff>
    </xdr:from>
    <xdr:ext cx="527685" cy="246380"/>
    <xdr:sp macro="" textlink="">
      <xdr:nvSpPr>
        <xdr:cNvPr id="869" name="テキスト ボックス 868"/>
        <xdr:cNvSpPr txBox="1"/>
      </xdr:nvSpPr>
      <xdr:spPr>
        <a:xfrm>
          <a:off x="16560165" y="1186561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41,035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78105</xdr:rowOff>
    </xdr:from>
    <xdr:ext cx="762000" cy="253365"/>
    <xdr:sp macro="" textlink="">
      <xdr:nvSpPr>
        <xdr:cNvPr id="870" name="テキスト ボックス 869"/>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81</xdr:row>
      <xdr:rowOff>78105</xdr:rowOff>
    </xdr:from>
    <xdr:ext cx="762000" cy="253365"/>
    <xdr:sp macro="" textlink="">
      <xdr:nvSpPr>
        <xdr:cNvPr id="871" name="テキスト ボックス 870"/>
        <xdr:cNvSpPr txBox="1"/>
      </xdr:nvSpPr>
      <xdr:spPr>
        <a:xfrm>
          <a:off x="19030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78105</xdr:rowOff>
    </xdr:from>
    <xdr:ext cx="755015" cy="253365"/>
    <xdr:sp macro="" textlink="">
      <xdr:nvSpPr>
        <xdr:cNvPr id="872" name="テキスト ボックス 871"/>
        <xdr:cNvSpPr txBox="1"/>
      </xdr:nvSpPr>
      <xdr:spPr>
        <a:xfrm>
          <a:off x="182245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78105</xdr:rowOff>
    </xdr:from>
    <xdr:ext cx="762000" cy="253365"/>
    <xdr:sp macro="" textlink="">
      <xdr:nvSpPr>
        <xdr:cNvPr id="873" name="テキスト ボックス 872"/>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81</xdr:row>
      <xdr:rowOff>78105</xdr:rowOff>
    </xdr:from>
    <xdr:ext cx="762000" cy="253365"/>
    <xdr:sp macro="" textlink="">
      <xdr:nvSpPr>
        <xdr:cNvPr id="874" name="テキスト ボックス 873"/>
        <xdr:cNvSpPr txBox="1"/>
      </xdr:nvSpPr>
      <xdr:spPr>
        <a:xfrm>
          <a:off x="166306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33655</xdr:rowOff>
    </xdr:from>
    <xdr:to xmlns:xdr="http://schemas.openxmlformats.org/drawingml/2006/spreadsheetDrawing">
      <xdr:col>116</xdr:col>
      <xdr:colOff>114300</xdr:colOff>
      <xdr:row>74</xdr:row>
      <xdr:rowOff>132715</xdr:rowOff>
    </xdr:to>
    <xdr:sp macro="" textlink="">
      <xdr:nvSpPr>
        <xdr:cNvPr id="875" name="楕円 874"/>
        <xdr:cNvSpPr/>
      </xdr:nvSpPr>
      <xdr:spPr>
        <a:xfrm>
          <a:off x="19900900" y="124428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74</xdr:row>
      <xdr:rowOff>12700</xdr:rowOff>
    </xdr:from>
    <xdr:ext cx="534670" cy="246380"/>
    <xdr:sp macro="" textlink="">
      <xdr:nvSpPr>
        <xdr:cNvPr id="876" name="繰出金該当値テキスト"/>
        <xdr:cNvSpPr txBox="1"/>
      </xdr:nvSpPr>
      <xdr:spPr>
        <a:xfrm>
          <a:off x="20002500" y="1242187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31,427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73</xdr:row>
      <xdr:rowOff>31750</xdr:rowOff>
    </xdr:from>
    <xdr:to xmlns:xdr="http://schemas.openxmlformats.org/drawingml/2006/spreadsheetDrawing">
      <xdr:col>112</xdr:col>
      <xdr:colOff>38100</xdr:colOff>
      <xdr:row>73</xdr:row>
      <xdr:rowOff>130810</xdr:rowOff>
    </xdr:to>
    <xdr:sp macro="" textlink="">
      <xdr:nvSpPr>
        <xdr:cNvPr id="877" name="楕円 876"/>
        <xdr:cNvSpPr/>
      </xdr:nvSpPr>
      <xdr:spPr>
        <a:xfrm>
          <a:off x="19157950" y="122732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122555</xdr:rowOff>
    </xdr:from>
    <xdr:ext cx="527685" cy="245745"/>
    <xdr:sp macro="" textlink="">
      <xdr:nvSpPr>
        <xdr:cNvPr id="878" name="テキスト ボックス 877"/>
        <xdr:cNvSpPr txBox="1"/>
      </xdr:nvSpPr>
      <xdr:spPr>
        <a:xfrm>
          <a:off x="18960465" y="12364085"/>
          <a:ext cx="5276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73</xdr:row>
      <xdr:rowOff>36830</xdr:rowOff>
    </xdr:from>
    <xdr:to xmlns:xdr="http://schemas.openxmlformats.org/drawingml/2006/spreadsheetDrawing">
      <xdr:col>107</xdr:col>
      <xdr:colOff>101600</xdr:colOff>
      <xdr:row>73</xdr:row>
      <xdr:rowOff>135890</xdr:rowOff>
    </xdr:to>
    <xdr:sp macro="" textlink="">
      <xdr:nvSpPr>
        <xdr:cNvPr id="879" name="楕円 878"/>
        <xdr:cNvSpPr/>
      </xdr:nvSpPr>
      <xdr:spPr>
        <a:xfrm>
          <a:off x="18345150" y="122783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127635</xdr:rowOff>
    </xdr:from>
    <xdr:ext cx="527685" cy="246380"/>
    <xdr:sp macro="" textlink="">
      <xdr:nvSpPr>
        <xdr:cNvPr id="880" name="テキスト ボックス 879"/>
        <xdr:cNvSpPr txBox="1"/>
      </xdr:nvSpPr>
      <xdr:spPr>
        <a:xfrm>
          <a:off x="18166715" y="1236916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35,843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72</xdr:row>
      <xdr:rowOff>95250</xdr:rowOff>
    </xdr:from>
    <xdr:to xmlns:xdr="http://schemas.openxmlformats.org/drawingml/2006/spreadsheetDrawing">
      <xdr:col>102</xdr:col>
      <xdr:colOff>165100</xdr:colOff>
      <xdr:row>73</xdr:row>
      <xdr:rowOff>26670</xdr:rowOff>
    </xdr:to>
    <xdr:sp macro="" textlink="">
      <xdr:nvSpPr>
        <xdr:cNvPr id="881" name="楕円 880"/>
        <xdr:cNvSpPr/>
      </xdr:nvSpPr>
      <xdr:spPr>
        <a:xfrm>
          <a:off x="17551400" y="121691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73</xdr:row>
      <xdr:rowOff>17780</xdr:rowOff>
    </xdr:from>
    <xdr:ext cx="534670" cy="252730"/>
    <xdr:sp macro="" textlink="">
      <xdr:nvSpPr>
        <xdr:cNvPr id="882" name="テキスト ボックス 881"/>
        <xdr:cNvSpPr txBox="1"/>
      </xdr:nvSpPr>
      <xdr:spPr>
        <a:xfrm>
          <a:off x="17353915" y="12259310"/>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38,790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72</xdr:row>
      <xdr:rowOff>26670</xdr:rowOff>
    </xdr:from>
    <xdr:to xmlns:xdr="http://schemas.openxmlformats.org/drawingml/2006/spreadsheetDrawing">
      <xdr:col>98</xdr:col>
      <xdr:colOff>38100</xdr:colOff>
      <xdr:row>72</xdr:row>
      <xdr:rowOff>126365</xdr:rowOff>
    </xdr:to>
    <xdr:sp macro="" textlink="">
      <xdr:nvSpPr>
        <xdr:cNvPr id="883" name="楕円 882"/>
        <xdr:cNvSpPr/>
      </xdr:nvSpPr>
      <xdr:spPr>
        <a:xfrm>
          <a:off x="16757650" y="1210056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72</xdr:row>
      <xdr:rowOff>117475</xdr:rowOff>
    </xdr:from>
    <xdr:ext cx="527685" cy="253365"/>
    <xdr:sp macro="" textlink="">
      <xdr:nvSpPr>
        <xdr:cNvPr id="884" name="テキスト ボックス 883"/>
        <xdr:cNvSpPr txBox="1"/>
      </xdr:nvSpPr>
      <xdr:spPr>
        <a:xfrm>
          <a:off x="16560165" y="1219136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40,623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55880</xdr:rowOff>
    </xdr:from>
    <xdr:to xmlns:xdr="http://schemas.openxmlformats.org/drawingml/2006/spreadsheetDrawing">
      <xdr:col>120</xdr:col>
      <xdr:colOff>114300</xdr:colOff>
      <xdr:row>85</xdr:row>
      <xdr:rowOff>31115</xdr:rowOff>
    </xdr:to>
    <xdr:sp macro="" textlink="">
      <xdr:nvSpPr>
        <xdr:cNvPr id="885" name="正方形/長方形 884"/>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55880</xdr:rowOff>
    </xdr:from>
    <xdr:to xmlns:xdr="http://schemas.openxmlformats.org/drawingml/2006/spreadsheetDrawing">
      <xdr:col>104</xdr:col>
      <xdr:colOff>127000</xdr:colOff>
      <xdr:row>86</xdr:row>
      <xdr:rowOff>136525</xdr:rowOff>
    </xdr:to>
    <xdr:sp macro="" textlink="">
      <xdr:nvSpPr>
        <xdr:cNvPr id="886" name="正方形/長方形 885"/>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86995</xdr:rowOff>
    </xdr:from>
    <xdr:to xmlns:xdr="http://schemas.openxmlformats.org/drawingml/2006/spreadsheetDrawing">
      <xdr:col>104</xdr:col>
      <xdr:colOff>127000</xdr:colOff>
      <xdr:row>88</xdr:row>
      <xdr:rowOff>0</xdr:rowOff>
    </xdr:to>
    <xdr:sp macro="" textlink="">
      <xdr:nvSpPr>
        <xdr:cNvPr id="887" name="正方形/長方形 886"/>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55880</xdr:rowOff>
    </xdr:from>
    <xdr:to xmlns:xdr="http://schemas.openxmlformats.org/drawingml/2006/spreadsheetDrawing">
      <xdr:col>110</xdr:col>
      <xdr:colOff>0</xdr:colOff>
      <xdr:row>86</xdr:row>
      <xdr:rowOff>136525</xdr:rowOff>
    </xdr:to>
    <xdr:sp macro="" textlink="">
      <xdr:nvSpPr>
        <xdr:cNvPr id="888" name="正方形/長方形 887"/>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86995</xdr:rowOff>
    </xdr:from>
    <xdr:to xmlns:xdr="http://schemas.openxmlformats.org/drawingml/2006/spreadsheetDrawing">
      <xdr:col>110</xdr:col>
      <xdr:colOff>0</xdr:colOff>
      <xdr:row>88</xdr:row>
      <xdr:rowOff>0</xdr:rowOff>
    </xdr:to>
    <xdr:sp macro="" textlink="">
      <xdr:nvSpPr>
        <xdr:cNvPr id="889" name="正方形/長方形 888"/>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55880</xdr:rowOff>
    </xdr:from>
    <xdr:to xmlns:xdr="http://schemas.openxmlformats.org/drawingml/2006/spreadsheetDrawing">
      <xdr:col>116</xdr:col>
      <xdr:colOff>0</xdr:colOff>
      <xdr:row>86</xdr:row>
      <xdr:rowOff>136525</xdr:rowOff>
    </xdr:to>
    <xdr:sp macro="" textlink="">
      <xdr:nvSpPr>
        <xdr:cNvPr id="890" name="正方形/長方形 889"/>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86</xdr:row>
      <xdr:rowOff>86995</xdr:rowOff>
    </xdr:from>
    <xdr:to xmlns:xdr="http://schemas.openxmlformats.org/drawingml/2006/spreadsheetDrawing">
      <xdr:col>116</xdr:col>
      <xdr:colOff>0</xdr:colOff>
      <xdr:row>88</xdr:row>
      <xdr:rowOff>0</xdr:rowOff>
    </xdr:to>
    <xdr:sp macro="" textlink="">
      <xdr:nvSpPr>
        <xdr:cNvPr id="891" name="正方形/長方形 890"/>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92" name="正方形/長方形 891"/>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2900" cy="220345"/>
    <xdr:sp macro="" textlink="">
      <xdr:nvSpPr>
        <xdr:cNvPr id="893" name="テキスト ボックス 892"/>
        <xdr:cNvSpPr txBox="1"/>
      </xdr:nvSpPr>
      <xdr:spPr>
        <a:xfrm>
          <a:off x="16440150" y="145942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4" name="直線コネクタ 893"/>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5" name="直線コネクタ 894"/>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1935" cy="252095"/>
    <xdr:sp macro="" textlink="">
      <xdr:nvSpPr>
        <xdr:cNvPr id="896" name="テキスト ボックス 895"/>
        <xdr:cNvSpPr txBox="1"/>
      </xdr:nvSpPr>
      <xdr:spPr>
        <a:xfrm>
          <a:off x="16248380" y="157708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88</xdr:row>
      <xdr:rowOff>24765</xdr:rowOff>
    </xdr:to>
    <xdr:cxnSp macro="">
      <xdr:nvCxnSpPr>
        <xdr:cNvPr id="897" name="直線コネクタ 896"/>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53340</xdr:rowOff>
    </xdr:from>
    <xdr:ext cx="241935" cy="246380"/>
    <xdr:sp macro="" textlink="">
      <xdr:nvSpPr>
        <xdr:cNvPr id="898" name="テキスト ボックス 897"/>
        <xdr:cNvSpPr txBox="1"/>
      </xdr:nvSpPr>
      <xdr:spPr>
        <a:xfrm>
          <a:off x="16248380" y="146418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99" name="前年度繰上充用金グラフ枠"/>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0" name="直線コネクタ 899"/>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1" name="前年度繰上充用金最小値テキスト"/>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2" name="直線コネクタ 901"/>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3" name="前年度繰上充用金最大値テキスト"/>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4" name="直線コネクタ 903"/>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94</xdr:row>
      <xdr:rowOff>139700</xdr:rowOff>
    </xdr:from>
    <xdr:to xmlns:xdr="http://schemas.openxmlformats.org/drawingml/2006/spreadsheetDrawing">
      <xdr:col>116</xdr:col>
      <xdr:colOff>63500</xdr:colOff>
      <xdr:row>94</xdr:row>
      <xdr:rowOff>139700</xdr:rowOff>
    </xdr:to>
    <xdr:cxnSp macro="">
      <xdr:nvCxnSpPr>
        <xdr:cNvPr id="905" name="直線コネクタ 904"/>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6" name="前年度繰上充用金平均値テキスト"/>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7" name="フローチャート: 判断 906"/>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171450</xdr:colOff>
      <xdr:row>94</xdr:row>
      <xdr:rowOff>139700</xdr:rowOff>
    </xdr:to>
    <xdr:cxnSp macro="">
      <xdr:nvCxnSpPr>
        <xdr:cNvPr id="908" name="直線コネクタ 907"/>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9" name="フローチャート: 判断 908"/>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2570" cy="259080"/>
    <xdr:sp macro="" textlink="">
      <xdr:nvSpPr>
        <xdr:cNvPr id="910" name="テキスト ボックス 909"/>
        <xdr:cNvSpPr txBox="1"/>
      </xdr:nvSpPr>
      <xdr:spPr>
        <a:xfrm>
          <a:off x="19084290" y="159550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1" name="直線コネクタ 910"/>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2" name="フローチャート: 判断 911"/>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2570" cy="259080"/>
    <xdr:sp macro="" textlink="">
      <xdr:nvSpPr>
        <xdr:cNvPr id="913" name="テキスト ボックス 912"/>
        <xdr:cNvSpPr txBox="1"/>
      </xdr:nvSpPr>
      <xdr:spPr>
        <a:xfrm>
          <a:off x="18290540" y="159550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94</xdr:row>
      <xdr:rowOff>139700</xdr:rowOff>
    </xdr:from>
    <xdr:to xmlns:xdr="http://schemas.openxmlformats.org/drawingml/2006/spreadsheetDrawing">
      <xdr:col>102</xdr:col>
      <xdr:colOff>114300</xdr:colOff>
      <xdr:row>94</xdr:row>
      <xdr:rowOff>139700</xdr:rowOff>
    </xdr:to>
    <xdr:cxnSp macro="">
      <xdr:nvCxnSpPr>
        <xdr:cNvPr id="914" name="直線コネクタ 913"/>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5" name="フローチャート: 判断 914"/>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95</xdr:row>
      <xdr:rowOff>10160</xdr:rowOff>
    </xdr:from>
    <xdr:ext cx="249555" cy="259080"/>
    <xdr:sp macro="" textlink="">
      <xdr:nvSpPr>
        <xdr:cNvPr id="916" name="テキスト ボックス 915"/>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7" name="フローチャート: 判断 916"/>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2570" cy="259080"/>
    <xdr:sp macro="" textlink="">
      <xdr:nvSpPr>
        <xdr:cNvPr id="918" name="テキスト ボックス 917"/>
        <xdr:cNvSpPr txBox="1"/>
      </xdr:nvSpPr>
      <xdr:spPr>
        <a:xfrm>
          <a:off x="16683990" y="159550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9" name="テキスト ボックス 918"/>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101</xdr:row>
      <xdr:rowOff>80010</xdr:rowOff>
    </xdr:from>
    <xdr:ext cx="762000" cy="259080"/>
    <xdr:sp macro="" textlink="">
      <xdr:nvSpPr>
        <xdr:cNvPr id="920" name="テキスト ボックス 919"/>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55015" cy="259080"/>
    <xdr:sp macro="" textlink="">
      <xdr:nvSpPr>
        <xdr:cNvPr id="921" name="テキスト ボックス 920"/>
        <xdr:cNvSpPr txBox="1"/>
      </xdr:nvSpPr>
      <xdr:spPr>
        <a:xfrm>
          <a:off x="182245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2" name="テキスト ボックス 921"/>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101</xdr:row>
      <xdr:rowOff>80010</xdr:rowOff>
    </xdr:from>
    <xdr:ext cx="762000" cy="259080"/>
    <xdr:sp macro="" textlink="">
      <xdr:nvSpPr>
        <xdr:cNvPr id="923" name="テキスト ボックス 922"/>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4" name="楕円 923"/>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5" name="前年度繰上充用金該当値テキスト"/>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6" name="楕円 925"/>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2570" cy="259080"/>
    <xdr:sp macro="" textlink="">
      <xdr:nvSpPr>
        <xdr:cNvPr id="927" name="テキスト ボックス 926"/>
        <xdr:cNvSpPr txBox="1"/>
      </xdr:nvSpPr>
      <xdr:spPr>
        <a:xfrm>
          <a:off x="19084290" y="156375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28" name="楕円 927"/>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2570" cy="259080"/>
    <xdr:sp macro="" textlink="">
      <xdr:nvSpPr>
        <xdr:cNvPr id="929" name="テキスト ボックス 928"/>
        <xdr:cNvSpPr txBox="1"/>
      </xdr:nvSpPr>
      <xdr:spPr>
        <a:xfrm>
          <a:off x="18290540" y="156375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0" name="楕円 929"/>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93</xdr:row>
      <xdr:rowOff>35560</xdr:rowOff>
    </xdr:from>
    <xdr:ext cx="249555" cy="259080"/>
    <xdr:sp macro="" textlink="">
      <xdr:nvSpPr>
        <xdr:cNvPr id="931" name="テキスト ボックス 930"/>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2" name="楕円 931"/>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2570" cy="259080"/>
    <xdr:sp macro="" textlink="">
      <xdr:nvSpPr>
        <xdr:cNvPr id="933" name="テキスト ボックス 932"/>
        <xdr:cNvSpPr txBox="1"/>
      </xdr:nvSpPr>
      <xdr:spPr>
        <a:xfrm>
          <a:off x="16683990" y="1563751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4" name="正方形/長方形 933"/>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5" name="正方形/長方形 934"/>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6" name="テキスト ボックス 935"/>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baseline="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歳出決算総額は、住民一人当たり468,619円となっており、前年度比+85千円と増加している。</a:t>
          </a:r>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主な構成項目である人件費は、住民一人当たり64,115</a:t>
          </a:r>
          <a:r>
            <a:rPr kumimoji="1" lang="ja-JP" altLang="ja-JP" sz="1300">
              <a:solidFill>
                <a:sysClr val="windowText" lastClr="000000"/>
              </a:solidFill>
              <a:effectLst/>
              <a:latin typeface="ＭＳ Ｐゴシック"/>
              <a:ea typeface="ＭＳ Ｐゴシック"/>
              <a:cs typeface="+mn-cs"/>
            </a:rPr>
            <a:t>円となっており、全国平均、県内平均</a:t>
          </a:r>
          <a:r>
            <a:rPr kumimoji="1" lang="ja-JP" altLang="en-US" sz="1300">
              <a:solidFill>
                <a:sysClr val="windowText" lastClr="000000"/>
              </a:solidFill>
              <a:effectLst/>
              <a:latin typeface="ＭＳ Ｐゴシック"/>
              <a:ea typeface="ＭＳ Ｐゴシック"/>
              <a:cs typeface="+mn-cs"/>
            </a:rPr>
            <a:t>と</a:t>
          </a:r>
          <a:r>
            <a:rPr kumimoji="1" lang="ja-JP" altLang="ja-JP" sz="1300">
              <a:solidFill>
                <a:sysClr val="windowText" lastClr="000000"/>
              </a:solidFill>
              <a:effectLst/>
              <a:latin typeface="ＭＳ Ｐゴシック"/>
              <a:ea typeface="ＭＳ Ｐゴシック"/>
              <a:cs typeface="+mn-cs"/>
            </a:rPr>
            <a:t>比較して低い水準にある。退職者数に伴う増減</a:t>
          </a:r>
          <a:r>
            <a:rPr kumimoji="1" lang="ja-JP" altLang="en-US" sz="1300">
              <a:solidFill>
                <a:sysClr val="windowText" lastClr="000000"/>
              </a:solidFill>
              <a:effectLst/>
              <a:latin typeface="ＭＳ Ｐゴシック"/>
              <a:ea typeface="ＭＳ Ｐゴシック"/>
              <a:cs typeface="+mn-cs"/>
            </a:rPr>
            <a:t>はあるが</a:t>
          </a:r>
          <a:r>
            <a:rPr kumimoji="1" lang="ja-JP" altLang="ja-JP" sz="1300">
              <a:solidFill>
                <a:sysClr val="windowText" lastClr="000000"/>
              </a:solidFill>
              <a:effectLst/>
              <a:latin typeface="ＭＳ Ｐゴシック"/>
              <a:ea typeface="ＭＳ Ｐゴシック"/>
              <a:cs typeface="+mn-cs"/>
            </a:rPr>
            <a:t>職員数の</a:t>
          </a:r>
          <a:r>
            <a:rPr kumimoji="1" lang="ja-JP" altLang="en-US" sz="1300">
              <a:solidFill>
                <a:sysClr val="windowText" lastClr="000000"/>
              </a:solidFill>
              <a:effectLst/>
              <a:latin typeface="ＭＳ Ｐゴシック"/>
              <a:ea typeface="ＭＳ Ｐゴシック"/>
              <a:cs typeface="+mn-cs"/>
            </a:rPr>
            <a:t>適正管理</a:t>
          </a:r>
          <a:r>
            <a:rPr kumimoji="1" lang="ja-JP" altLang="ja-JP" sz="1300">
              <a:solidFill>
                <a:sysClr val="windowText" lastClr="000000"/>
              </a:solidFill>
              <a:effectLst/>
              <a:latin typeface="ＭＳ Ｐゴシック"/>
              <a:ea typeface="ＭＳ Ｐゴシック"/>
              <a:cs typeface="+mn-cs"/>
            </a:rPr>
            <a:t>などに努めてきたことや、業務の委託や指定管理者制度の積極的な活用などにより減少傾向にあった。令和2年度は、会計年度任用職員制度の開始により増加となった。</a:t>
          </a:r>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扶助費は年々増加しているが、全国、県、類似団体内の各平均以下を維持している。</a:t>
          </a:r>
          <a:r>
            <a:rPr kumimoji="1" lang="ja-JP" altLang="en-US" sz="1300">
              <a:solidFill>
                <a:sysClr val="windowText" lastClr="000000"/>
              </a:solidFill>
              <a:effectLst/>
              <a:latin typeface="ＭＳ Ｐゴシック"/>
              <a:ea typeface="ＭＳ Ｐゴシック"/>
              <a:cs typeface="+mn-cs"/>
            </a:rPr>
            <a:t>増加の</a:t>
          </a:r>
          <a:r>
            <a:rPr kumimoji="1" lang="ja-JP" altLang="ja-JP" sz="1300">
              <a:solidFill>
                <a:sysClr val="windowText" lastClr="000000"/>
              </a:solidFill>
              <a:effectLst/>
              <a:latin typeface="ＭＳ Ｐゴシック"/>
              <a:ea typeface="ＭＳ Ｐゴシック"/>
              <a:cs typeface="+mn-cs"/>
            </a:rPr>
            <a:t>主な要因としては、幼児教育無償化に係る施設利用事業</a:t>
          </a:r>
          <a:r>
            <a:rPr kumimoji="1" lang="ja-JP" altLang="en-US" sz="1300">
              <a:solidFill>
                <a:sysClr val="windowText" lastClr="000000"/>
              </a:solidFill>
              <a:effectLst/>
              <a:latin typeface="ＭＳ Ｐゴシック"/>
              <a:ea typeface="ＭＳ Ｐゴシック"/>
              <a:cs typeface="+mn-cs"/>
            </a:rPr>
            <a:t>や児童扶養手当支給事業</a:t>
          </a:r>
          <a:r>
            <a:rPr kumimoji="1" lang="ja-JP" altLang="ja-JP" sz="1300">
              <a:solidFill>
                <a:sysClr val="windowText" lastClr="000000"/>
              </a:solidFill>
              <a:effectLst/>
              <a:latin typeface="ＭＳ Ｐゴシック"/>
              <a:ea typeface="ＭＳ Ｐゴシック"/>
              <a:cs typeface="+mn-cs"/>
            </a:rPr>
            <a:t>などが挙げられる。</a:t>
          </a:r>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普通建設事業費は、令和元年度は</a:t>
          </a:r>
          <a:r>
            <a:rPr kumimoji="1" lang="ja-JP" altLang="ja-JP" sz="1300">
              <a:solidFill>
                <a:sysClr val="windowText" lastClr="000000"/>
              </a:solidFill>
              <a:effectLst/>
              <a:latin typeface="ＭＳ Ｐゴシック"/>
              <a:ea typeface="ＭＳ Ｐゴシック"/>
              <a:cs typeface="+mn-cs"/>
            </a:rPr>
            <a:t>小中学校空調設備整備により</a:t>
          </a:r>
          <a:r>
            <a:rPr kumimoji="1" lang="ja-JP" altLang="en-US" sz="1300">
              <a:solidFill>
                <a:sysClr val="windowText" lastClr="000000"/>
              </a:solidFill>
              <a:effectLst/>
              <a:latin typeface="ＭＳ Ｐゴシック"/>
              <a:ea typeface="ＭＳ Ｐゴシック"/>
              <a:cs typeface="+mn-cs"/>
            </a:rPr>
            <a:t>増加</a:t>
          </a:r>
          <a:r>
            <a:rPr kumimoji="1" lang="ja-JP" altLang="ja-JP" sz="1300">
              <a:solidFill>
                <a:sysClr val="windowText" lastClr="000000"/>
              </a:solidFill>
              <a:effectLst/>
              <a:latin typeface="ＭＳ Ｐゴシック"/>
              <a:ea typeface="ＭＳ Ｐゴシック"/>
              <a:cs typeface="+mn-cs"/>
            </a:rPr>
            <a:t>となったが、</a:t>
          </a:r>
          <a:r>
            <a:rPr lang="ja-JP" altLang="en-US" sz="1300">
              <a:solidFill>
                <a:sysClr val="windowText" lastClr="000000"/>
              </a:solidFill>
              <a:effectLst/>
              <a:latin typeface="ＭＳ Ｐゴシック"/>
              <a:ea typeface="ＭＳ Ｐゴシック"/>
            </a:rPr>
            <a:t>事業が一時的に完了したことにより、</a:t>
          </a:r>
          <a:r>
            <a:rPr kumimoji="1" lang="ja-JP" altLang="ja-JP" sz="1300">
              <a:solidFill>
                <a:sysClr val="windowText" lastClr="000000"/>
              </a:solidFill>
              <a:effectLst/>
              <a:latin typeface="ＭＳ Ｐゴシック"/>
              <a:ea typeface="ＭＳ Ｐゴシック"/>
              <a:cs typeface="+mn-cs"/>
            </a:rPr>
            <a:t>全国、県、類似団体内の各平均を下回った。</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今後も</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公共施設の整備や老朽化に伴う改修工事が予定されており、それに伴う市債発行と公債費の増加が想定されることから、地方公営企業会計を含めた市全体の適正な市債管理に努め、この比率の維持に努めていくとともに、扶助費、補助費等も依然として増加傾向にあることから、引き続き行財政改革に取り組み、物件費などの経常的経費の抑制に努める。</a:t>
          </a:r>
          <a:endParaRPr kumimoji="1" lang="ja-JP" altLang="en-US" sz="1300">
            <a:solidFill>
              <a:sysClr val="windowText" lastClr="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静岡県富士宮市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2</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131,223
128,863
389.08
63,633,886
61,493,585
1,879,222
26,925,304
33,272,558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(R3.1.1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2.2
7.7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H28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H29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H30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R01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6380"/>
    <xdr:sp macro="" textlink="">
      <xdr:nvSpPr>
        <xdr:cNvPr id="30" name="テキスト ボックス 29"/>
        <xdr:cNvSpPr txBox="1"/>
      </xdr:nvSpPr>
      <xdr:spPr>
        <a:xfrm>
          <a:off x="641350" y="3108325"/>
          <a:ext cx="60464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2900" cy="220345"/>
    <xdr:sp macro="" textlink="">
      <xdr:nvSpPr>
        <xdr:cNvPr id="40" name="テキスト ボックス 39"/>
        <xdr:cNvSpPr txBox="1"/>
      </xdr:nvSpPr>
      <xdr:spPr>
        <a:xfrm>
          <a:off x="66675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109220</xdr:rowOff>
    </xdr:from>
    <xdr:ext cx="460375" cy="246380"/>
    <xdr:sp macro="" textlink="">
      <xdr:nvSpPr>
        <xdr:cNvPr id="42" name="テキスト ボックス 41"/>
        <xdr:cNvSpPr txBox="1"/>
      </xdr:nvSpPr>
      <xdr:spPr>
        <a:xfrm>
          <a:off x="275590" y="681863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96520</xdr:rowOff>
    </xdr:from>
    <xdr:to xmlns:xdr="http://schemas.openxmlformats.org/drawingml/2006/spreadsheetDrawing">
      <xdr:col>28</xdr:col>
      <xdr:colOff>114300</xdr:colOff>
      <xdr:row>39</xdr:row>
      <xdr:rowOff>96520</xdr:rowOff>
    </xdr:to>
    <xdr:cxnSp macro="">
      <xdr:nvCxnSpPr>
        <xdr:cNvPr id="43" name="直線コネクタ 42"/>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125730</xdr:rowOff>
    </xdr:from>
    <xdr:ext cx="460375" cy="246380"/>
    <xdr:sp macro="" textlink="">
      <xdr:nvSpPr>
        <xdr:cNvPr id="44" name="テキスト ボックス 43"/>
        <xdr:cNvSpPr txBox="1"/>
      </xdr:nvSpPr>
      <xdr:spPr>
        <a:xfrm>
          <a:off x="275590" y="649986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112395</xdr:rowOff>
    </xdr:from>
    <xdr:to xmlns:xdr="http://schemas.openxmlformats.org/drawingml/2006/spreadsheetDrawing">
      <xdr:col>28</xdr:col>
      <xdr:colOff>114300</xdr:colOff>
      <xdr:row>37</xdr:row>
      <xdr:rowOff>112395</xdr:rowOff>
    </xdr:to>
    <xdr:cxnSp macro="">
      <xdr:nvCxnSpPr>
        <xdr:cNvPr id="45" name="直線コネクタ 44"/>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140970</xdr:rowOff>
    </xdr:from>
    <xdr:ext cx="460375" cy="246380"/>
    <xdr:sp macro="" textlink="">
      <xdr:nvSpPr>
        <xdr:cNvPr id="46" name="テキスト ボックス 45"/>
        <xdr:cNvSpPr txBox="1"/>
      </xdr:nvSpPr>
      <xdr:spPr>
        <a:xfrm>
          <a:off x="275590" y="617982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128905</xdr:rowOff>
    </xdr:from>
    <xdr:to xmlns:xdr="http://schemas.openxmlformats.org/drawingml/2006/spreadsheetDrawing">
      <xdr:col>28</xdr:col>
      <xdr:colOff>114300</xdr:colOff>
      <xdr:row>35</xdr:row>
      <xdr:rowOff>128905</xdr:rowOff>
    </xdr:to>
    <xdr:cxnSp macro="">
      <xdr:nvCxnSpPr>
        <xdr:cNvPr id="47" name="直線コネクタ 46"/>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34</xdr:row>
      <xdr:rowOff>156845</xdr:rowOff>
    </xdr:from>
    <xdr:ext cx="460375" cy="253365"/>
    <xdr:sp macro="" textlink="">
      <xdr:nvSpPr>
        <xdr:cNvPr id="48" name="テキスト ボックス 47"/>
        <xdr:cNvSpPr txBox="1"/>
      </xdr:nvSpPr>
      <xdr:spPr>
        <a:xfrm>
          <a:off x="275590" y="586041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144780</xdr:rowOff>
    </xdr:from>
    <xdr:to xmlns:xdr="http://schemas.openxmlformats.org/drawingml/2006/spreadsheetDrawing">
      <xdr:col>28</xdr:col>
      <xdr:colOff>114300</xdr:colOff>
      <xdr:row>33</xdr:row>
      <xdr:rowOff>144780</xdr:rowOff>
    </xdr:to>
    <xdr:cxnSp macro="">
      <xdr:nvCxnSpPr>
        <xdr:cNvPr id="49" name="直線コネクタ 48"/>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5715</xdr:rowOff>
    </xdr:from>
    <xdr:ext cx="460375" cy="253365"/>
    <xdr:sp macro="" textlink="">
      <xdr:nvSpPr>
        <xdr:cNvPr id="50" name="テキスト ボックス 49"/>
        <xdr:cNvSpPr txBox="1"/>
      </xdr:nvSpPr>
      <xdr:spPr>
        <a:xfrm>
          <a:off x="275590" y="554164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161290</xdr:rowOff>
    </xdr:from>
    <xdr:to xmlns:xdr="http://schemas.openxmlformats.org/drawingml/2006/spreadsheetDrawing">
      <xdr:col>28</xdr:col>
      <xdr:colOff>114300</xdr:colOff>
      <xdr:row>31</xdr:row>
      <xdr:rowOff>161290</xdr:rowOff>
    </xdr:to>
    <xdr:cxnSp macro="">
      <xdr:nvCxnSpPr>
        <xdr:cNvPr id="51" name="直線コネクタ 50"/>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31</xdr:row>
      <xdr:rowOff>21590</xdr:rowOff>
    </xdr:from>
    <xdr:ext cx="460375" cy="252730"/>
    <xdr:sp macro="" textlink="">
      <xdr:nvSpPr>
        <xdr:cNvPr id="52" name="テキスト ボックス 51"/>
        <xdr:cNvSpPr txBox="1"/>
      </xdr:nvSpPr>
      <xdr:spPr>
        <a:xfrm>
          <a:off x="275590" y="5222240"/>
          <a:ext cx="46037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37465</xdr:rowOff>
    </xdr:from>
    <xdr:ext cx="460375" cy="253365"/>
    <xdr:sp macro="" textlink="">
      <xdr:nvSpPr>
        <xdr:cNvPr id="54" name="テキスト ボックス 53"/>
        <xdr:cNvSpPr txBox="1"/>
      </xdr:nvSpPr>
      <xdr:spPr>
        <a:xfrm>
          <a:off x="275590" y="490283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5" name="直線コネクタ 54"/>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53340</xdr:rowOff>
    </xdr:from>
    <xdr:ext cx="460375" cy="246380"/>
    <xdr:sp macro="" textlink="">
      <xdr:nvSpPr>
        <xdr:cNvPr id="56" name="テキスト ボックス 55"/>
        <xdr:cNvSpPr txBox="1"/>
      </xdr:nvSpPr>
      <xdr:spPr>
        <a:xfrm>
          <a:off x="275590" y="458343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7" name="議会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63500</xdr:rowOff>
    </xdr:from>
    <xdr:to xmlns:xdr="http://schemas.openxmlformats.org/drawingml/2006/spreadsheetDrawing">
      <xdr:col>24</xdr:col>
      <xdr:colOff>62865</xdr:colOff>
      <xdr:row>39</xdr:row>
      <xdr:rowOff>10795</xdr:rowOff>
    </xdr:to>
    <xdr:cxnSp macro="">
      <xdr:nvCxnSpPr>
        <xdr:cNvPr id="58" name="直線コネクタ 57"/>
        <xdr:cNvCxnSpPr/>
      </xdr:nvCxnSpPr>
      <xdr:spPr>
        <a:xfrm flipV="1">
          <a:off x="4176395" y="5264150"/>
          <a:ext cx="1270" cy="12884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14605</xdr:rowOff>
    </xdr:from>
    <xdr:ext cx="469900" cy="246380"/>
    <xdr:sp macro="" textlink="">
      <xdr:nvSpPr>
        <xdr:cNvPr id="59" name="議会費最小値テキスト"/>
        <xdr:cNvSpPr txBox="1"/>
      </xdr:nvSpPr>
      <xdr:spPr>
        <a:xfrm>
          <a:off x="4229100" y="655637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10795</xdr:rowOff>
    </xdr:from>
    <xdr:to xmlns:xdr="http://schemas.openxmlformats.org/drawingml/2006/spreadsheetDrawing">
      <xdr:col>24</xdr:col>
      <xdr:colOff>152400</xdr:colOff>
      <xdr:row>39</xdr:row>
      <xdr:rowOff>10795</xdr:rowOff>
    </xdr:to>
    <xdr:cxnSp macro="">
      <xdr:nvCxnSpPr>
        <xdr:cNvPr id="60" name="直線コネクタ 59"/>
        <xdr:cNvCxnSpPr/>
      </xdr:nvCxnSpPr>
      <xdr:spPr>
        <a:xfrm>
          <a:off x="4108450" y="6552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12065</xdr:rowOff>
    </xdr:from>
    <xdr:ext cx="469900" cy="246380"/>
    <xdr:sp macro="" textlink="">
      <xdr:nvSpPr>
        <xdr:cNvPr id="61" name="議会費最大値テキスト"/>
        <xdr:cNvSpPr txBox="1"/>
      </xdr:nvSpPr>
      <xdr:spPr>
        <a:xfrm>
          <a:off x="4229100" y="504507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3,091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63500</xdr:rowOff>
    </xdr:from>
    <xdr:to xmlns:xdr="http://schemas.openxmlformats.org/drawingml/2006/spreadsheetDrawing">
      <xdr:col>24</xdr:col>
      <xdr:colOff>152400</xdr:colOff>
      <xdr:row>31</xdr:row>
      <xdr:rowOff>63500</xdr:rowOff>
    </xdr:to>
    <xdr:cxnSp macro="">
      <xdr:nvCxnSpPr>
        <xdr:cNvPr id="62" name="直線コネクタ 61"/>
        <xdr:cNvCxnSpPr/>
      </xdr:nvCxnSpPr>
      <xdr:spPr>
        <a:xfrm>
          <a:off x="4108450" y="52641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37</xdr:row>
      <xdr:rowOff>46990</xdr:rowOff>
    </xdr:from>
    <xdr:to xmlns:xdr="http://schemas.openxmlformats.org/drawingml/2006/spreadsheetDrawing">
      <xdr:col>24</xdr:col>
      <xdr:colOff>63500</xdr:colOff>
      <xdr:row>38</xdr:row>
      <xdr:rowOff>7620</xdr:rowOff>
    </xdr:to>
    <xdr:cxnSp macro="">
      <xdr:nvCxnSpPr>
        <xdr:cNvPr id="63" name="直線コネクタ 62"/>
        <xdr:cNvCxnSpPr/>
      </xdr:nvCxnSpPr>
      <xdr:spPr>
        <a:xfrm>
          <a:off x="3429000" y="6253480"/>
          <a:ext cx="7493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102870</xdr:rowOff>
    </xdr:from>
    <xdr:ext cx="469900" cy="246380"/>
    <xdr:sp macro="" textlink="">
      <xdr:nvSpPr>
        <xdr:cNvPr id="64" name="議会費平均値テキスト"/>
        <xdr:cNvSpPr txBox="1"/>
      </xdr:nvSpPr>
      <xdr:spPr>
        <a:xfrm>
          <a:off x="4229100" y="5806440"/>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80010</xdr:rowOff>
    </xdr:from>
    <xdr:to xmlns:xdr="http://schemas.openxmlformats.org/drawingml/2006/spreadsheetDrawing">
      <xdr:col>24</xdr:col>
      <xdr:colOff>114300</xdr:colOff>
      <xdr:row>36</xdr:row>
      <xdr:rowOff>12065</xdr:rowOff>
    </xdr:to>
    <xdr:sp macro="" textlink="">
      <xdr:nvSpPr>
        <xdr:cNvPr id="65" name="フローチャート: 判断 64"/>
        <xdr:cNvSpPr/>
      </xdr:nvSpPr>
      <xdr:spPr>
        <a:xfrm>
          <a:off x="4127500" y="5951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159385</xdr:rowOff>
    </xdr:from>
    <xdr:to xmlns:xdr="http://schemas.openxmlformats.org/drawingml/2006/spreadsheetDrawing">
      <xdr:col>19</xdr:col>
      <xdr:colOff>171450</xdr:colOff>
      <xdr:row>37</xdr:row>
      <xdr:rowOff>46990</xdr:rowOff>
    </xdr:to>
    <xdr:cxnSp macro="">
      <xdr:nvCxnSpPr>
        <xdr:cNvPr id="66" name="直線コネクタ 65"/>
        <xdr:cNvCxnSpPr/>
      </xdr:nvCxnSpPr>
      <xdr:spPr>
        <a:xfrm>
          <a:off x="2622550" y="6198235"/>
          <a:ext cx="80645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34</xdr:row>
      <xdr:rowOff>153670</xdr:rowOff>
    </xdr:from>
    <xdr:to xmlns:xdr="http://schemas.openxmlformats.org/drawingml/2006/spreadsheetDrawing">
      <xdr:col>20</xdr:col>
      <xdr:colOff>38100</xdr:colOff>
      <xdr:row>35</xdr:row>
      <xdr:rowOff>85725</xdr:rowOff>
    </xdr:to>
    <xdr:sp macro="" textlink="">
      <xdr:nvSpPr>
        <xdr:cNvPr id="67" name="フローチャート: 判断 66"/>
        <xdr:cNvSpPr/>
      </xdr:nvSpPr>
      <xdr:spPr>
        <a:xfrm>
          <a:off x="3384550" y="585724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101600</xdr:rowOff>
    </xdr:from>
    <xdr:ext cx="469900" cy="253365"/>
    <xdr:sp macro="" textlink="">
      <xdr:nvSpPr>
        <xdr:cNvPr id="68" name="テキスト ボックス 67"/>
        <xdr:cNvSpPr txBox="1"/>
      </xdr:nvSpPr>
      <xdr:spPr>
        <a:xfrm>
          <a:off x="3219450" y="56375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95250</xdr:rowOff>
    </xdr:from>
    <xdr:to xmlns:xdr="http://schemas.openxmlformats.org/drawingml/2006/spreadsheetDrawing">
      <xdr:col>15</xdr:col>
      <xdr:colOff>50800</xdr:colOff>
      <xdr:row>36</xdr:row>
      <xdr:rowOff>159385</xdr:rowOff>
    </xdr:to>
    <xdr:cxnSp macro="">
      <xdr:nvCxnSpPr>
        <xdr:cNvPr id="69" name="直線コネクタ 68"/>
        <xdr:cNvCxnSpPr/>
      </xdr:nvCxnSpPr>
      <xdr:spPr>
        <a:xfrm>
          <a:off x="1828800" y="6134100"/>
          <a:ext cx="79375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36830</xdr:rowOff>
    </xdr:from>
    <xdr:to xmlns:xdr="http://schemas.openxmlformats.org/drawingml/2006/spreadsheetDrawing">
      <xdr:col>15</xdr:col>
      <xdr:colOff>101600</xdr:colOff>
      <xdr:row>35</xdr:row>
      <xdr:rowOff>135890</xdr:rowOff>
    </xdr:to>
    <xdr:sp macro="" textlink="">
      <xdr:nvSpPr>
        <xdr:cNvPr id="70" name="フローチャート: 判断 69"/>
        <xdr:cNvSpPr/>
      </xdr:nvSpPr>
      <xdr:spPr>
        <a:xfrm>
          <a:off x="2571750" y="59080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33</xdr:row>
      <xdr:rowOff>151765</xdr:rowOff>
    </xdr:from>
    <xdr:ext cx="469900" cy="253365"/>
    <xdr:sp macro="" textlink="">
      <xdr:nvSpPr>
        <xdr:cNvPr id="71" name="テキスト ボックス 70"/>
        <xdr:cNvSpPr txBox="1"/>
      </xdr:nvSpPr>
      <xdr:spPr>
        <a:xfrm>
          <a:off x="2406650" y="56876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36</xdr:row>
      <xdr:rowOff>95250</xdr:rowOff>
    </xdr:from>
    <xdr:to xmlns:xdr="http://schemas.openxmlformats.org/drawingml/2006/spreadsheetDrawing">
      <xdr:col>10</xdr:col>
      <xdr:colOff>114300</xdr:colOff>
      <xdr:row>36</xdr:row>
      <xdr:rowOff>142240</xdr:rowOff>
    </xdr:to>
    <xdr:cxnSp macro="">
      <xdr:nvCxnSpPr>
        <xdr:cNvPr id="72" name="直線コネクタ 71"/>
        <xdr:cNvCxnSpPr/>
      </xdr:nvCxnSpPr>
      <xdr:spPr>
        <a:xfrm flipV="1">
          <a:off x="1028700" y="6134100"/>
          <a:ext cx="8001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10795</xdr:rowOff>
    </xdr:from>
    <xdr:to xmlns:xdr="http://schemas.openxmlformats.org/drawingml/2006/spreadsheetDrawing">
      <xdr:col>10</xdr:col>
      <xdr:colOff>165100</xdr:colOff>
      <xdr:row>35</xdr:row>
      <xdr:rowOff>109855</xdr:rowOff>
    </xdr:to>
    <xdr:sp macro="" textlink="">
      <xdr:nvSpPr>
        <xdr:cNvPr id="73" name="フローチャート: 判断 72"/>
        <xdr:cNvSpPr/>
      </xdr:nvSpPr>
      <xdr:spPr>
        <a:xfrm>
          <a:off x="1778000" y="58820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33</xdr:row>
      <xdr:rowOff>126365</xdr:rowOff>
    </xdr:from>
    <xdr:ext cx="469900" cy="246380"/>
    <xdr:sp macro="" textlink="">
      <xdr:nvSpPr>
        <xdr:cNvPr id="74" name="テキスト ボックス 73"/>
        <xdr:cNvSpPr txBox="1"/>
      </xdr:nvSpPr>
      <xdr:spPr>
        <a:xfrm>
          <a:off x="1612900" y="566229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137795</xdr:rowOff>
    </xdr:from>
    <xdr:to xmlns:xdr="http://schemas.openxmlformats.org/drawingml/2006/spreadsheetDrawing">
      <xdr:col>6</xdr:col>
      <xdr:colOff>38100</xdr:colOff>
      <xdr:row>35</xdr:row>
      <xdr:rowOff>69850</xdr:rowOff>
    </xdr:to>
    <xdr:sp macro="" textlink="">
      <xdr:nvSpPr>
        <xdr:cNvPr id="75" name="フローチャート: 判断 74"/>
        <xdr:cNvSpPr/>
      </xdr:nvSpPr>
      <xdr:spPr>
        <a:xfrm>
          <a:off x="984250" y="58413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33</xdr:row>
      <xdr:rowOff>85725</xdr:rowOff>
    </xdr:from>
    <xdr:ext cx="469900" cy="246380"/>
    <xdr:sp macro="" textlink="">
      <xdr:nvSpPr>
        <xdr:cNvPr id="76" name="テキスト ボックス 75"/>
        <xdr:cNvSpPr txBox="1"/>
      </xdr:nvSpPr>
      <xdr:spPr>
        <a:xfrm>
          <a:off x="819150" y="562165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7" name="テキスト ボックス 76"/>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78" name="テキスト ボックス 77"/>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5015" cy="253365"/>
    <xdr:sp macro="" textlink="">
      <xdr:nvSpPr>
        <xdr:cNvPr id="79" name="テキスト ボックス 78"/>
        <xdr:cNvSpPr txBox="1"/>
      </xdr:nvSpPr>
      <xdr:spPr>
        <a:xfrm>
          <a:off x="24511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80" name="テキスト ボックス 79"/>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81" name="テキスト ボックス 80"/>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126365</xdr:rowOff>
    </xdr:from>
    <xdr:to xmlns:xdr="http://schemas.openxmlformats.org/drawingml/2006/spreadsheetDrawing">
      <xdr:col>24</xdr:col>
      <xdr:colOff>114300</xdr:colOff>
      <xdr:row>38</xdr:row>
      <xdr:rowOff>57785</xdr:rowOff>
    </xdr:to>
    <xdr:sp macro="" textlink="">
      <xdr:nvSpPr>
        <xdr:cNvPr id="82" name="楕円 81"/>
        <xdr:cNvSpPr/>
      </xdr:nvSpPr>
      <xdr:spPr>
        <a:xfrm>
          <a:off x="4127500" y="63328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105410</xdr:rowOff>
    </xdr:from>
    <xdr:ext cx="469900" cy="246380"/>
    <xdr:sp macro="" textlink="">
      <xdr:nvSpPr>
        <xdr:cNvPr id="83" name="議会費該当値テキスト"/>
        <xdr:cNvSpPr txBox="1"/>
      </xdr:nvSpPr>
      <xdr:spPr>
        <a:xfrm>
          <a:off x="4229100" y="631190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164465</xdr:rowOff>
    </xdr:from>
    <xdr:to xmlns:xdr="http://schemas.openxmlformats.org/drawingml/2006/spreadsheetDrawing">
      <xdr:col>20</xdr:col>
      <xdr:colOff>38100</xdr:colOff>
      <xdr:row>37</xdr:row>
      <xdr:rowOff>95885</xdr:rowOff>
    </xdr:to>
    <xdr:sp macro="" textlink="">
      <xdr:nvSpPr>
        <xdr:cNvPr id="84" name="楕円 83"/>
        <xdr:cNvSpPr/>
      </xdr:nvSpPr>
      <xdr:spPr>
        <a:xfrm>
          <a:off x="3384550" y="62033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37</xdr:row>
      <xdr:rowOff>87630</xdr:rowOff>
    </xdr:from>
    <xdr:ext cx="469900" cy="246380"/>
    <xdr:sp macro="" textlink="">
      <xdr:nvSpPr>
        <xdr:cNvPr id="85" name="テキスト ボックス 84"/>
        <xdr:cNvSpPr txBox="1"/>
      </xdr:nvSpPr>
      <xdr:spPr>
        <a:xfrm>
          <a:off x="3219450" y="629412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109220</xdr:rowOff>
    </xdr:from>
    <xdr:to xmlns:xdr="http://schemas.openxmlformats.org/drawingml/2006/spreadsheetDrawing">
      <xdr:col>15</xdr:col>
      <xdr:colOff>101600</xdr:colOff>
      <xdr:row>37</xdr:row>
      <xdr:rowOff>40640</xdr:rowOff>
    </xdr:to>
    <xdr:sp macro="" textlink="">
      <xdr:nvSpPr>
        <xdr:cNvPr id="86" name="楕円 85"/>
        <xdr:cNvSpPr/>
      </xdr:nvSpPr>
      <xdr:spPr>
        <a:xfrm>
          <a:off x="2571750" y="61480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37</xdr:row>
      <xdr:rowOff>32385</xdr:rowOff>
    </xdr:from>
    <xdr:ext cx="469900" cy="246380"/>
    <xdr:sp macro="" textlink="">
      <xdr:nvSpPr>
        <xdr:cNvPr id="87" name="テキスト ボックス 86"/>
        <xdr:cNvSpPr txBox="1"/>
      </xdr:nvSpPr>
      <xdr:spPr>
        <a:xfrm>
          <a:off x="2406650" y="623887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45085</xdr:rowOff>
    </xdr:from>
    <xdr:to xmlns:xdr="http://schemas.openxmlformats.org/drawingml/2006/spreadsheetDrawing">
      <xdr:col>10</xdr:col>
      <xdr:colOff>165100</xdr:colOff>
      <xdr:row>36</xdr:row>
      <xdr:rowOff>144780</xdr:rowOff>
    </xdr:to>
    <xdr:sp macro="" textlink="">
      <xdr:nvSpPr>
        <xdr:cNvPr id="88" name="楕円 87"/>
        <xdr:cNvSpPr/>
      </xdr:nvSpPr>
      <xdr:spPr>
        <a:xfrm>
          <a:off x="1778000" y="60839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135890</xdr:rowOff>
    </xdr:from>
    <xdr:ext cx="469900" cy="253365"/>
    <xdr:sp macro="" textlink="">
      <xdr:nvSpPr>
        <xdr:cNvPr id="89" name="テキスト ボックス 88"/>
        <xdr:cNvSpPr txBox="1"/>
      </xdr:nvSpPr>
      <xdr:spPr>
        <a:xfrm>
          <a:off x="1612900" y="617474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92710</xdr:rowOff>
    </xdr:from>
    <xdr:to xmlns:xdr="http://schemas.openxmlformats.org/drawingml/2006/spreadsheetDrawing">
      <xdr:col>6</xdr:col>
      <xdr:colOff>38100</xdr:colOff>
      <xdr:row>37</xdr:row>
      <xdr:rowOff>24130</xdr:rowOff>
    </xdr:to>
    <xdr:sp macro="" textlink="">
      <xdr:nvSpPr>
        <xdr:cNvPr id="90" name="楕円 89"/>
        <xdr:cNvSpPr/>
      </xdr:nvSpPr>
      <xdr:spPr>
        <a:xfrm>
          <a:off x="984250" y="61315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37</xdr:row>
      <xdr:rowOff>15875</xdr:rowOff>
    </xdr:from>
    <xdr:ext cx="469900" cy="246380"/>
    <xdr:sp macro="" textlink="">
      <xdr:nvSpPr>
        <xdr:cNvPr id="91" name="テキスト ボックス 90"/>
        <xdr:cNvSpPr txBox="1"/>
      </xdr:nvSpPr>
      <xdr:spPr>
        <a:xfrm>
          <a:off x="819150" y="622236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2" name="正方形/長方形 91"/>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3" name="正方形/長方形 92"/>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5" name="正方形/長方形 94"/>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157,834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7" name="正方形/長方形 96"/>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146,692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9" name="正方形/長方形 98"/>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2900" cy="220345"/>
    <xdr:sp macro="" textlink="">
      <xdr:nvSpPr>
        <xdr:cNvPr id="100" name="テキスト ボックス 99"/>
        <xdr:cNvSpPr txBox="1"/>
      </xdr:nvSpPr>
      <xdr:spPr>
        <a:xfrm>
          <a:off x="66675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101" name="直線コネクタ 100"/>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109220</xdr:rowOff>
    </xdr:from>
    <xdr:ext cx="241935" cy="246380"/>
    <xdr:sp macro="" textlink="">
      <xdr:nvSpPr>
        <xdr:cNvPr id="102" name="テキスト ボックス 101"/>
        <xdr:cNvSpPr txBox="1"/>
      </xdr:nvSpPr>
      <xdr:spPr>
        <a:xfrm>
          <a:off x="474980" y="101714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43180</xdr:rowOff>
    </xdr:from>
    <xdr:to xmlns:xdr="http://schemas.openxmlformats.org/drawingml/2006/spreadsheetDrawing">
      <xdr:col>28</xdr:col>
      <xdr:colOff>114300</xdr:colOff>
      <xdr:row>59</xdr:row>
      <xdr:rowOff>43180</xdr:rowOff>
    </xdr:to>
    <xdr:cxnSp macro="">
      <xdr:nvCxnSpPr>
        <xdr:cNvPr id="103" name="直線コネクタ 102"/>
        <xdr:cNvCxnSpPr/>
      </xdr:nvCxnSpPr>
      <xdr:spPr>
        <a:xfrm>
          <a:off x="6858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72390</xdr:rowOff>
    </xdr:from>
    <xdr:ext cx="531495" cy="246380"/>
    <xdr:sp macro="" textlink="">
      <xdr:nvSpPr>
        <xdr:cNvPr id="104" name="テキスト ボックス 103"/>
        <xdr:cNvSpPr txBox="1"/>
      </xdr:nvSpPr>
      <xdr:spPr>
        <a:xfrm>
          <a:off x="211455" y="97993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5" name="直線コネクタ 104"/>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34925</xdr:rowOff>
    </xdr:from>
    <xdr:ext cx="595630" cy="246380"/>
    <xdr:sp macro="" textlink="">
      <xdr:nvSpPr>
        <xdr:cNvPr id="106" name="テキスト ボックス 105"/>
        <xdr:cNvSpPr txBox="1"/>
      </xdr:nvSpPr>
      <xdr:spPr>
        <a:xfrm>
          <a:off x="166370" y="94265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136525</xdr:rowOff>
    </xdr:from>
    <xdr:to xmlns:xdr="http://schemas.openxmlformats.org/drawingml/2006/spreadsheetDrawing">
      <xdr:col>28</xdr:col>
      <xdr:colOff>114300</xdr:colOff>
      <xdr:row>54</xdr:row>
      <xdr:rowOff>136525</xdr:rowOff>
    </xdr:to>
    <xdr:cxnSp macro="">
      <xdr:nvCxnSpPr>
        <xdr:cNvPr id="107" name="直線コネクタ 106"/>
        <xdr:cNvCxnSpPr/>
      </xdr:nvCxnSpPr>
      <xdr:spPr>
        <a:xfrm>
          <a:off x="6858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165100</xdr:rowOff>
    </xdr:from>
    <xdr:ext cx="595630" cy="246380"/>
    <xdr:sp macro="" textlink="">
      <xdr:nvSpPr>
        <xdr:cNvPr id="108" name="テキスト ボックス 107"/>
        <xdr:cNvSpPr txBox="1"/>
      </xdr:nvSpPr>
      <xdr:spPr>
        <a:xfrm>
          <a:off x="166370" y="90538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99060</xdr:rowOff>
    </xdr:from>
    <xdr:to xmlns:xdr="http://schemas.openxmlformats.org/drawingml/2006/spreadsheetDrawing">
      <xdr:col>28</xdr:col>
      <xdr:colOff>114300</xdr:colOff>
      <xdr:row>52</xdr:row>
      <xdr:rowOff>99060</xdr:rowOff>
    </xdr:to>
    <xdr:cxnSp macro="">
      <xdr:nvCxnSpPr>
        <xdr:cNvPr id="109" name="直線コネクタ 108"/>
        <xdr:cNvCxnSpPr/>
      </xdr:nvCxnSpPr>
      <xdr:spPr>
        <a:xfrm>
          <a:off x="6858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128270</xdr:rowOff>
    </xdr:from>
    <xdr:ext cx="595630" cy="246380"/>
    <xdr:sp macro="" textlink="">
      <xdr:nvSpPr>
        <xdr:cNvPr id="110" name="テキスト ボックス 109"/>
        <xdr:cNvSpPr txBox="1"/>
      </xdr:nvSpPr>
      <xdr:spPr>
        <a:xfrm>
          <a:off x="166370" y="868172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61595</xdr:rowOff>
    </xdr:from>
    <xdr:to xmlns:xdr="http://schemas.openxmlformats.org/drawingml/2006/spreadsheetDrawing">
      <xdr:col>28</xdr:col>
      <xdr:colOff>114300</xdr:colOff>
      <xdr:row>50</xdr:row>
      <xdr:rowOff>61595</xdr:rowOff>
    </xdr:to>
    <xdr:cxnSp macro="">
      <xdr:nvCxnSpPr>
        <xdr:cNvPr id="111" name="直線コネクタ 110"/>
        <xdr:cNvCxnSpPr/>
      </xdr:nvCxnSpPr>
      <xdr:spPr>
        <a:xfrm>
          <a:off x="6858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90805</xdr:rowOff>
    </xdr:from>
    <xdr:ext cx="595630" cy="246380"/>
    <xdr:sp macro="" textlink="">
      <xdr:nvSpPr>
        <xdr:cNvPr id="112" name="テキスト ボックス 111"/>
        <xdr:cNvSpPr txBox="1"/>
      </xdr:nvSpPr>
      <xdr:spPr>
        <a:xfrm>
          <a:off x="166370" y="83089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3" name="直線コネクタ 112"/>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6380"/>
    <xdr:sp macro="" textlink="">
      <xdr:nvSpPr>
        <xdr:cNvPr id="114" name="テキスト ボックス 113"/>
        <xdr:cNvSpPr txBox="1"/>
      </xdr:nvSpPr>
      <xdr:spPr>
        <a:xfrm>
          <a:off x="166370" y="79362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5" name="総務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113665</xdr:rowOff>
    </xdr:from>
    <xdr:to xmlns:xdr="http://schemas.openxmlformats.org/drawingml/2006/spreadsheetDrawing">
      <xdr:col>24</xdr:col>
      <xdr:colOff>62865</xdr:colOff>
      <xdr:row>55</xdr:row>
      <xdr:rowOff>106045</xdr:rowOff>
    </xdr:to>
    <xdr:cxnSp macro="">
      <xdr:nvCxnSpPr>
        <xdr:cNvPr id="116" name="直線コネクタ 115"/>
        <xdr:cNvCxnSpPr/>
      </xdr:nvCxnSpPr>
      <xdr:spPr>
        <a:xfrm flipV="1">
          <a:off x="4176395" y="8667115"/>
          <a:ext cx="1270" cy="662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109220</xdr:rowOff>
    </xdr:from>
    <xdr:ext cx="598805" cy="246380"/>
    <xdr:sp macro="" textlink="">
      <xdr:nvSpPr>
        <xdr:cNvPr id="117" name="総務費最小値テキスト"/>
        <xdr:cNvSpPr txBox="1"/>
      </xdr:nvSpPr>
      <xdr:spPr>
        <a:xfrm>
          <a:off x="4229100" y="9333230"/>
          <a:ext cx="5988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131,680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55</xdr:row>
      <xdr:rowOff>106045</xdr:rowOff>
    </xdr:from>
    <xdr:to xmlns:xdr="http://schemas.openxmlformats.org/drawingml/2006/spreadsheetDrawing">
      <xdr:col>24</xdr:col>
      <xdr:colOff>152400</xdr:colOff>
      <xdr:row>55</xdr:row>
      <xdr:rowOff>106045</xdr:rowOff>
    </xdr:to>
    <xdr:cxnSp macro="">
      <xdr:nvCxnSpPr>
        <xdr:cNvPr id="118" name="直線コネクタ 117"/>
        <xdr:cNvCxnSpPr/>
      </xdr:nvCxnSpPr>
      <xdr:spPr>
        <a:xfrm>
          <a:off x="4108450" y="93300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61595</xdr:rowOff>
    </xdr:from>
    <xdr:ext cx="598805" cy="253365"/>
    <xdr:sp macro="" textlink="">
      <xdr:nvSpPr>
        <xdr:cNvPr id="119" name="総務費最大値テキスト"/>
        <xdr:cNvSpPr txBox="1"/>
      </xdr:nvSpPr>
      <xdr:spPr>
        <a:xfrm>
          <a:off x="4229100" y="844740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220,578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113665</xdr:rowOff>
    </xdr:from>
    <xdr:to xmlns:xdr="http://schemas.openxmlformats.org/drawingml/2006/spreadsheetDrawing">
      <xdr:col>24</xdr:col>
      <xdr:colOff>152400</xdr:colOff>
      <xdr:row>51</xdr:row>
      <xdr:rowOff>113665</xdr:rowOff>
    </xdr:to>
    <xdr:cxnSp macro="">
      <xdr:nvCxnSpPr>
        <xdr:cNvPr id="120" name="直線コネクタ 119"/>
        <xdr:cNvCxnSpPr/>
      </xdr:nvCxnSpPr>
      <xdr:spPr>
        <a:xfrm>
          <a:off x="4108450" y="86671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53</xdr:row>
      <xdr:rowOff>128905</xdr:rowOff>
    </xdr:from>
    <xdr:to xmlns:xdr="http://schemas.openxmlformats.org/drawingml/2006/spreadsheetDrawing">
      <xdr:col>24</xdr:col>
      <xdr:colOff>63500</xdr:colOff>
      <xdr:row>58</xdr:row>
      <xdr:rowOff>142875</xdr:rowOff>
    </xdr:to>
    <xdr:cxnSp macro="">
      <xdr:nvCxnSpPr>
        <xdr:cNvPr id="121" name="直線コネクタ 120"/>
        <xdr:cNvCxnSpPr/>
      </xdr:nvCxnSpPr>
      <xdr:spPr>
        <a:xfrm flipV="1">
          <a:off x="3429000" y="9017635"/>
          <a:ext cx="749300" cy="852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39370</xdr:rowOff>
    </xdr:from>
    <xdr:ext cx="598805" cy="253365"/>
    <xdr:sp macro="" textlink="">
      <xdr:nvSpPr>
        <xdr:cNvPr id="122" name="総務費平均値テキスト"/>
        <xdr:cNvSpPr txBox="1"/>
      </xdr:nvSpPr>
      <xdr:spPr>
        <a:xfrm>
          <a:off x="4229100" y="909574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153,551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54</xdr:row>
      <xdr:rowOff>60325</xdr:rowOff>
    </xdr:from>
    <xdr:to xmlns:xdr="http://schemas.openxmlformats.org/drawingml/2006/spreadsheetDrawing">
      <xdr:col>24</xdr:col>
      <xdr:colOff>114300</xdr:colOff>
      <xdr:row>54</xdr:row>
      <xdr:rowOff>160020</xdr:rowOff>
    </xdr:to>
    <xdr:sp macro="" textlink="">
      <xdr:nvSpPr>
        <xdr:cNvPr id="123" name="フローチャート: 判断 122"/>
        <xdr:cNvSpPr/>
      </xdr:nvSpPr>
      <xdr:spPr>
        <a:xfrm>
          <a:off x="4127500" y="91166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142875</xdr:rowOff>
    </xdr:from>
    <xdr:to xmlns:xdr="http://schemas.openxmlformats.org/drawingml/2006/spreadsheetDrawing">
      <xdr:col>19</xdr:col>
      <xdr:colOff>171450</xdr:colOff>
      <xdr:row>59</xdr:row>
      <xdr:rowOff>22225</xdr:rowOff>
    </xdr:to>
    <xdr:cxnSp macro="">
      <xdr:nvCxnSpPr>
        <xdr:cNvPr id="124" name="直線コネクタ 123"/>
        <xdr:cNvCxnSpPr/>
      </xdr:nvCxnSpPr>
      <xdr:spPr>
        <a:xfrm flipV="1">
          <a:off x="2622550" y="9869805"/>
          <a:ext cx="80645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58</xdr:row>
      <xdr:rowOff>93345</xdr:rowOff>
    </xdr:from>
    <xdr:to xmlns:xdr="http://schemas.openxmlformats.org/drawingml/2006/spreadsheetDrawing">
      <xdr:col>20</xdr:col>
      <xdr:colOff>38100</xdr:colOff>
      <xdr:row>59</xdr:row>
      <xdr:rowOff>24765</xdr:rowOff>
    </xdr:to>
    <xdr:sp macro="" textlink="">
      <xdr:nvSpPr>
        <xdr:cNvPr id="125" name="フローチャート: 判断 124"/>
        <xdr:cNvSpPr/>
      </xdr:nvSpPr>
      <xdr:spPr>
        <a:xfrm>
          <a:off x="3384550" y="982027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59</xdr:row>
      <xdr:rowOff>16510</xdr:rowOff>
    </xdr:from>
    <xdr:ext cx="527685" cy="246380"/>
    <xdr:sp macro="" textlink="">
      <xdr:nvSpPr>
        <xdr:cNvPr id="126" name="テキスト ボックス 125"/>
        <xdr:cNvSpPr txBox="1"/>
      </xdr:nvSpPr>
      <xdr:spPr>
        <a:xfrm>
          <a:off x="3187065" y="991108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59</xdr:row>
      <xdr:rowOff>22225</xdr:rowOff>
    </xdr:from>
    <xdr:to xmlns:xdr="http://schemas.openxmlformats.org/drawingml/2006/spreadsheetDrawing">
      <xdr:col>15</xdr:col>
      <xdr:colOff>50800</xdr:colOff>
      <xdr:row>59</xdr:row>
      <xdr:rowOff>80645</xdr:rowOff>
    </xdr:to>
    <xdr:cxnSp macro="">
      <xdr:nvCxnSpPr>
        <xdr:cNvPr id="127" name="直線コネクタ 126"/>
        <xdr:cNvCxnSpPr/>
      </xdr:nvCxnSpPr>
      <xdr:spPr>
        <a:xfrm flipV="1">
          <a:off x="1828800" y="9916795"/>
          <a:ext cx="79375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59</xdr:row>
      <xdr:rowOff>44450</xdr:rowOff>
    </xdr:from>
    <xdr:to xmlns:xdr="http://schemas.openxmlformats.org/drawingml/2006/spreadsheetDrawing">
      <xdr:col>15</xdr:col>
      <xdr:colOff>101600</xdr:colOff>
      <xdr:row>59</xdr:row>
      <xdr:rowOff>144145</xdr:rowOff>
    </xdr:to>
    <xdr:sp macro="" textlink="">
      <xdr:nvSpPr>
        <xdr:cNvPr id="128" name="フローチャート: 判断 127"/>
        <xdr:cNvSpPr/>
      </xdr:nvSpPr>
      <xdr:spPr>
        <a:xfrm>
          <a:off x="2571750" y="99390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59</xdr:row>
      <xdr:rowOff>135255</xdr:rowOff>
    </xdr:from>
    <xdr:ext cx="527685" cy="253365"/>
    <xdr:sp macro="" textlink="">
      <xdr:nvSpPr>
        <xdr:cNvPr id="129" name="テキスト ボックス 128"/>
        <xdr:cNvSpPr txBox="1"/>
      </xdr:nvSpPr>
      <xdr:spPr>
        <a:xfrm>
          <a:off x="2393315" y="1002982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59</xdr:row>
      <xdr:rowOff>48260</xdr:rowOff>
    </xdr:from>
    <xdr:to xmlns:xdr="http://schemas.openxmlformats.org/drawingml/2006/spreadsheetDrawing">
      <xdr:col>10</xdr:col>
      <xdr:colOff>114300</xdr:colOff>
      <xdr:row>59</xdr:row>
      <xdr:rowOff>80645</xdr:rowOff>
    </xdr:to>
    <xdr:cxnSp macro="">
      <xdr:nvCxnSpPr>
        <xdr:cNvPr id="130" name="直線コネクタ 129"/>
        <xdr:cNvCxnSpPr/>
      </xdr:nvCxnSpPr>
      <xdr:spPr>
        <a:xfrm>
          <a:off x="1028700" y="9942830"/>
          <a:ext cx="8001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59</xdr:row>
      <xdr:rowOff>20955</xdr:rowOff>
    </xdr:from>
    <xdr:to xmlns:xdr="http://schemas.openxmlformats.org/drawingml/2006/spreadsheetDrawing">
      <xdr:col>10</xdr:col>
      <xdr:colOff>165100</xdr:colOff>
      <xdr:row>59</xdr:row>
      <xdr:rowOff>120015</xdr:rowOff>
    </xdr:to>
    <xdr:sp macro="" textlink="">
      <xdr:nvSpPr>
        <xdr:cNvPr id="131" name="フローチャート: 判断 130"/>
        <xdr:cNvSpPr/>
      </xdr:nvSpPr>
      <xdr:spPr>
        <a:xfrm>
          <a:off x="1778000" y="99155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136525</xdr:rowOff>
    </xdr:from>
    <xdr:ext cx="534670" cy="253365"/>
    <xdr:sp macro="" textlink="">
      <xdr:nvSpPr>
        <xdr:cNvPr id="132" name="テキスト ボックス 131"/>
        <xdr:cNvSpPr txBox="1"/>
      </xdr:nvSpPr>
      <xdr:spPr>
        <a:xfrm>
          <a:off x="1580515" y="96958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140335</xdr:rowOff>
    </xdr:from>
    <xdr:to xmlns:xdr="http://schemas.openxmlformats.org/drawingml/2006/spreadsheetDrawing">
      <xdr:col>6</xdr:col>
      <xdr:colOff>38100</xdr:colOff>
      <xdr:row>59</xdr:row>
      <xdr:rowOff>72390</xdr:rowOff>
    </xdr:to>
    <xdr:sp macro="" textlink="">
      <xdr:nvSpPr>
        <xdr:cNvPr id="133" name="フローチャート: 判断 132"/>
        <xdr:cNvSpPr/>
      </xdr:nvSpPr>
      <xdr:spPr>
        <a:xfrm>
          <a:off x="984250" y="98672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88265</xdr:rowOff>
    </xdr:from>
    <xdr:ext cx="527685" cy="246380"/>
    <xdr:sp macro="" textlink="">
      <xdr:nvSpPr>
        <xdr:cNvPr id="134" name="テキスト ボックス 133"/>
        <xdr:cNvSpPr txBox="1"/>
      </xdr:nvSpPr>
      <xdr:spPr>
        <a:xfrm>
          <a:off x="786765" y="964755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52,854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5" name="テキスト ボックス 134"/>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6" name="テキスト ボックス 135"/>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5015" cy="253365"/>
    <xdr:sp macro="" textlink="">
      <xdr:nvSpPr>
        <xdr:cNvPr id="137" name="テキスト ボックス 136"/>
        <xdr:cNvSpPr txBox="1"/>
      </xdr:nvSpPr>
      <xdr:spPr>
        <a:xfrm>
          <a:off x="24511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8" name="テキスト ボックス 137"/>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39" name="テキスト ボックス 138"/>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53</xdr:row>
      <xdr:rowOff>78740</xdr:rowOff>
    </xdr:from>
    <xdr:to xmlns:xdr="http://schemas.openxmlformats.org/drawingml/2006/spreadsheetDrawing">
      <xdr:col>24</xdr:col>
      <xdr:colOff>114300</xdr:colOff>
      <xdr:row>54</xdr:row>
      <xdr:rowOff>10795</xdr:rowOff>
    </xdr:to>
    <xdr:sp macro="" textlink="">
      <xdr:nvSpPr>
        <xdr:cNvPr id="140" name="楕円 139"/>
        <xdr:cNvSpPr/>
      </xdr:nvSpPr>
      <xdr:spPr>
        <a:xfrm>
          <a:off x="4127500" y="89674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52</xdr:row>
      <xdr:rowOff>100965</xdr:rowOff>
    </xdr:from>
    <xdr:ext cx="598805" cy="253365"/>
    <xdr:sp macro="" textlink="">
      <xdr:nvSpPr>
        <xdr:cNvPr id="141" name="総務費該当値テキスト"/>
        <xdr:cNvSpPr txBox="1"/>
      </xdr:nvSpPr>
      <xdr:spPr>
        <a:xfrm>
          <a:off x="4229100" y="88220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173,607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93345</xdr:rowOff>
    </xdr:from>
    <xdr:to xmlns:xdr="http://schemas.openxmlformats.org/drawingml/2006/spreadsheetDrawing">
      <xdr:col>20</xdr:col>
      <xdr:colOff>38100</xdr:colOff>
      <xdr:row>59</xdr:row>
      <xdr:rowOff>24765</xdr:rowOff>
    </xdr:to>
    <xdr:sp macro="" textlink="">
      <xdr:nvSpPr>
        <xdr:cNvPr id="142" name="楕円 141"/>
        <xdr:cNvSpPr/>
      </xdr:nvSpPr>
      <xdr:spPr>
        <a:xfrm>
          <a:off x="3384550" y="98202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40640</xdr:rowOff>
    </xdr:from>
    <xdr:ext cx="527685" cy="253365"/>
    <xdr:sp macro="" textlink="">
      <xdr:nvSpPr>
        <xdr:cNvPr id="143" name="テキスト ボックス 142"/>
        <xdr:cNvSpPr txBox="1"/>
      </xdr:nvSpPr>
      <xdr:spPr>
        <a:xfrm>
          <a:off x="3187065" y="959993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140335</xdr:rowOff>
    </xdr:from>
    <xdr:to xmlns:xdr="http://schemas.openxmlformats.org/drawingml/2006/spreadsheetDrawing">
      <xdr:col>15</xdr:col>
      <xdr:colOff>101600</xdr:colOff>
      <xdr:row>59</xdr:row>
      <xdr:rowOff>72390</xdr:rowOff>
    </xdr:to>
    <xdr:sp macro="" textlink="">
      <xdr:nvSpPr>
        <xdr:cNvPr id="144" name="楕円 143"/>
        <xdr:cNvSpPr/>
      </xdr:nvSpPr>
      <xdr:spPr>
        <a:xfrm>
          <a:off x="2571750" y="98672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57</xdr:row>
      <xdr:rowOff>88265</xdr:rowOff>
    </xdr:from>
    <xdr:ext cx="527685" cy="246380"/>
    <xdr:sp macro="" textlink="">
      <xdr:nvSpPr>
        <xdr:cNvPr id="145" name="テキスト ボックス 144"/>
        <xdr:cNvSpPr txBox="1"/>
      </xdr:nvSpPr>
      <xdr:spPr>
        <a:xfrm>
          <a:off x="2393315" y="964755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52,821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59</xdr:row>
      <xdr:rowOff>31115</xdr:rowOff>
    </xdr:from>
    <xdr:to xmlns:xdr="http://schemas.openxmlformats.org/drawingml/2006/spreadsheetDrawing">
      <xdr:col>10</xdr:col>
      <xdr:colOff>165100</xdr:colOff>
      <xdr:row>59</xdr:row>
      <xdr:rowOff>130175</xdr:rowOff>
    </xdr:to>
    <xdr:sp macro="" textlink="">
      <xdr:nvSpPr>
        <xdr:cNvPr id="146" name="楕円 145"/>
        <xdr:cNvSpPr/>
      </xdr:nvSpPr>
      <xdr:spPr>
        <a:xfrm>
          <a:off x="1778000" y="99256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59</xdr:row>
      <xdr:rowOff>121920</xdr:rowOff>
    </xdr:from>
    <xdr:ext cx="534670" cy="246380"/>
    <xdr:sp macro="" textlink="">
      <xdr:nvSpPr>
        <xdr:cNvPr id="147" name="テキスト ボックス 146"/>
        <xdr:cNvSpPr txBox="1"/>
      </xdr:nvSpPr>
      <xdr:spPr>
        <a:xfrm>
          <a:off x="1580515" y="1001649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44,991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165735</xdr:rowOff>
    </xdr:from>
    <xdr:to xmlns:xdr="http://schemas.openxmlformats.org/drawingml/2006/spreadsheetDrawing">
      <xdr:col>6</xdr:col>
      <xdr:colOff>38100</xdr:colOff>
      <xdr:row>59</xdr:row>
      <xdr:rowOff>97155</xdr:rowOff>
    </xdr:to>
    <xdr:sp macro="" textlink="">
      <xdr:nvSpPr>
        <xdr:cNvPr id="148" name="楕円 147"/>
        <xdr:cNvSpPr/>
      </xdr:nvSpPr>
      <xdr:spPr>
        <a:xfrm>
          <a:off x="984250" y="98926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59</xdr:row>
      <xdr:rowOff>88900</xdr:rowOff>
    </xdr:from>
    <xdr:ext cx="527685" cy="245745"/>
    <xdr:sp macro="" textlink="">
      <xdr:nvSpPr>
        <xdr:cNvPr id="149" name="テキスト ボックス 148"/>
        <xdr:cNvSpPr txBox="1"/>
      </xdr:nvSpPr>
      <xdr:spPr>
        <a:xfrm>
          <a:off x="786765" y="9983470"/>
          <a:ext cx="5276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49,397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50" name="正方形/長方形 149"/>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51" name="正方形/長方形 150"/>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52" name="正方形/長方形 151"/>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3" name="正方形/長方形 152"/>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4" name="正方形/長方形 153"/>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177,387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5" name="正方形/長方形 154"/>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6" name="正方形/長方形 155"/>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135,904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7" name="正方形/長方形 156"/>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2900" cy="220345"/>
    <xdr:sp macro="" textlink="">
      <xdr:nvSpPr>
        <xdr:cNvPr id="158" name="テキスト ボックス 157"/>
        <xdr:cNvSpPr txBox="1"/>
      </xdr:nvSpPr>
      <xdr:spPr>
        <a:xfrm>
          <a:off x="666750" y="112414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59" name="直線コネクタ 158"/>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109220</xdr:rowOff>
    </xdr:from>
    <xdr:ext cx="595630" cy="246380"/>
    <xdr:sp macro="" textlink="">
      <xdr:nvSpPr>
        <xdr:cNvPr id="160" name="テキスト ボックス 159"/>
        <xdr:cNvSpPr txBox="1"/>
      </xdr:nvSpPr>
      <xdr:spPr>
        <a:xfrm>
          <a:off x="166370" y="135242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136525</xdr:rowOff>
    </xdr:from>
    <xdr:to xmlns:xdr="http://schemas.openxmlformats.org/drawingml/2006/spreadsheetDrawing">
      <xdr:col>28</xdr:col>
      <xdr:colOff>114300</xdr:colOff>
      <xdr:row>78</xdr:row>
      <xdr:rowOff>136525</xdr:rowOff>
    </xdr:to>
    <xdr:cxnSp macro="">
      <xdr:nvCxnSpPr>
        <xdr:cNvPr id="161" name="直線コネクタ 160"/>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165100</xdr:rowOff>
    </xdr:from>
    <xdr:ext cx="595630" cy="246380"/>
    <xdr:sp macro="" textlink="">
      <xdr:nvSpPr>
        <xdr:cNvPr id="162" name="テキスト ボックス 161"/>
        <xdr:cNvSpPr txBox="1"/>
      </xdr:nvSpPr>
      <xdr:spPr>
        <a:xfrm>
          <a:off x="166370" y="1307719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24765</xdr:rowOff>
    </xdr:from>
    <xdr:to xmlns:xdr="http://schemas.openxmlformats.org/drawingml/2006/spreadsheetDrawing">
      <xdr:col>28</xdr:col>
      <xdr:colOff>114300</xdr:colOff>
      <xdr:row>76</xdr:row>
      <xdr:rowOff>24765</xdr:rowOff>
    </xdr:to>
    <xdr:cxnSp macro="">
      <xdr:nvCxnSpPr>
        <xdr:cNvPr id="163" name="直線コネクタ 162"/>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53340</xdr:rowOff>
    </xdr:from>
    <xdr:ext cx="595630" cy="246380"/>
    <xdr:sp macro="" textlink="">
      <xdr:nvSpPr>
        <xdr:cNvPr id="164" name="テキスト ボックス 163"/>
        <xdr:cNvSpPr txBox="1"/>
      </xdr:nvSpPr>
      <xdr:spPr>
        <a:xfrm>
          <a:off x="166370" y="1263015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80645</xdr:rowOff>
    </xdr:from>
    <xdr:to xmlns:xdr="http://schemas.openxmlformats.org/drawingml/2006/spreadsheetDrawing">
      <xdr:col>28</xdr:col>
      <xdr:colOff>114300</xdr:colOff>
      <xdr:row>73</xdr:row>
      <xdr:rowOff>80645</xdr:rowOff>
    </xdr:to>
    <xdr:cxnSp macro="">
      <xdr:nvCxnSpPr>
        <xdr:cNvPr id="165" name="直線コネクタ 164"/>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109220</xdr:rowOff>
    </xdr:from>
    <xdr:ext cx="595630" cy="246380"/>
    <xdr:sp macro="" textlink="">
      <xdr:nvSpPr>
        <xdr:cNvPr id="166" name="テキスト ボックス 165"/>
        <xdr:cNvSpPr txBox="1"/>
      </xdr:nvSpPr>
      <xdr:spPr>
        <a:xfrm>
          <a:off x="166370" y="1218311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136525</xdr:rowOff>
    </xdr:from>
    <xdr:to xmlns:xdr="http://schemas.openxmlformats.org/drawingml/2006/spreadsheetDrawing">
      <xdr:col>28</xdr:col>
      <xdr:colOff>114300</xdr:colOff>
      <xdr:row>70</xdr:row>
      <xdr:rowOff>136525</xdr:rowOff>
    </xdr:to>
    <xdr:cxnSp macro="">
      <xdr:nvCxnSpPr>
        <xdr:cNvPr id="167" name="直線コネクタ 166"/>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165100</xdr:rowOff>
    </xdr:from>
    <xdr:ext cx="595630" cy="246380"/>
    <xdr:sp macro="" textlink="">
      <xdr:nvSpPr>
        <xdr:cNvPr id="168" name="テキスト ボックス 167"/>
        <xdr:cNvSpPr txBox="1"/>
      </xdr:nvSpPr>
      <xdr:spPr>
        <a:xfrm>
          <a:off x="166370" y="1173607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69" name="直線コネクタ 168"/>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53340</xdr:rowOff>
    </xdr:from>
    <xdr:ext cx="595630" cy="246380"/>
    <xdr:sp macro="" textlink="">
      <xdr:nvSpPr>
        <xdr:cNvPr id="170" name="テキスト ボックス 169"/>
        <xdr:cNvSpPr txBox="1"/>
      </xdr:nvSpPr>
      <xdr:spPr>
        <a:xfrm>
          <a:off x="166370" y="112890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1" name="民生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56515</xdr:rowOff>
    </xdr:from>
    <xdr:to xmlns:xdr="http://schemas.openxmlformats.org/drawingml/2006/spreadsheetDrawing">
      <xdr:col>24</xdr:col>
      <xdr:colOff>62865</xdr:colOff>
      <xdr:row>78</xdr:row>
      <xdr:rowOff>102870</xdr:rowOff>
    </xdr:to>
    <xdr:cxnSp macro="">
      <xdr:nvCxnSpPr>
        <xdr:cNvPr id="172" name="直線コネクタ 171"/>
        <xdr:cNvCxnSpPr/>
      </xdr:nvCxnSpPr>
      <xdr:spPr>
        <a:xfrm flipV="1">
          <a:off x="4176395" y="11962765"/>
          <a:ext cx="1270" cy="12198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106680</xdr:rowOff>
    </xdr:from>
    <xdr:ext cx="598805" cy="246380"/>
    <xdr:sp macro="" textlink="">
      <xdr:nvSpPr>
        <xdr:cNvPr id="173" name="民生費最小値テキスト"/>
        <xdr:cNvSpPr txBox="1"/>
      </xdr:nvSpPr>
      <xdr:spPr>
        <a:xfrm>
          <a:off x="4229100" y="13186410"/>
          <a:ext cx="5988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121,534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102870</xdr:rowOff>
    </xdr:from>
    <xdr:to xmlns:xdr="http://schemas.openxmlformats.org/drawingml/2006/spreadsheetDrawing">
      <xdr:col>24</xdr:col>
      <xdr:colOff>152400</xdr:colOff>
      <xdr:row>78</xdr:row>
      <xdr:rowOff>102870</xdr:rowOff>
    </xdr:to>
    <xdr:cxnSp macro="">
      <xdr:nvCxnSpPr>
        <xdr:cNvPr id="174" name="直線コネクタ 173"/>
        <xdr:cNvCxnSpPr/>
      </xdr:nvCxnSpPr>
      <xdr:spPr>
        <a:xfrm>
          <a:off x="4108450" y="131826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4445</xdr:rowOff>
    </xdr:from>
    <xdr:ext cx="598805" cy="253365"/>
    <xdr:sp macro="" textlink="">
      <xdr:nvSpPr>
        <xdr:cNvPr id="175" name="民生費最大値テキスト"/>
        <xdr:cNvSpPr txBox="1"/>
      </xdr:nvSpPr>
      <xdr:spPr>
        <a:xfrm>
          <a:off x="4229100" y="117430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176,074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71</xdr:row>
      <xdr:rowOff>56515</xdr:rowOff>
    </xdr:from>
    <xdr:to xmlns:xdr="http://schemas.openxmlformats.org/drawingml/2006/spreadsheetDrawing">
      <xdr:col>24</xdr:col>
      <xdr:colOff>152400</xdr:colOff>
      <xdr:row>71</xdr:row>
      <xdr:rowOff>56515</xdr:rowOff>
    </xdr:to>
    <xdr:cxnSp macro="">
      <xdr:nvCxnSpPr>
        <xdr:cNvPr id="176" name="直線コネクタ 175"/>
        <xdr:cNvCxnSpPr/>
      </xdr:nvCxnSpPr>
      <xdr:spPr>
        <a:xfrm>
          <a:off x="4108450" y="119627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77</xdr:row>
      <xdr:rowOff>157480</xdr:rowOff>
    </xdr:from>
    <xdr:to xmlns:xdr="http://schemas.openxmlformats.org/drawingml/2006/spreadsheetDrawing">
      <xdr:col>24</xdr:col>
      <xdr:colOff>63500</xdr:colOff>
      <xdr:row>78</xdr:row>
      <xdr:rowOff>113665</xdr:rowOff>
    </xdr:to>
    <xdr:cxnSp macro="">
      <xdr:nvCxnSpPr>
        <xdr:cNvPr id="177" name="直線コネクタ 176"/>
        <xdr:cNvCxnSpPr/>
      </xdr:nvCxnSpPr>
      <xdr:spPr>
        <a:xfrm flipV="1">
          <a:off x="3429000" y="13069570"/>
          <a:ext cx="749300" cy="1238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39370</xdr:rowOff>
    </xdr:from>
    <xdr:ext cx="598805" cy="253365"/>
    <xdr:sp macro="" textlink="">
      <xdr:nvSpPr>
        <xdr:cNvPr id="178" name="民生費平均値テキスト"/>
        <xdr:cNvSpPr txBox="1"/>
      </xdr:nvSpPr>
      <xdr:spPr>
        <a:xfrm>
          <a:off x="4229100" y="1244854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145,626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17145</xdr:rowOff>
    </xdr:from>
    <xdr:to xmlns:xdr="http://schemas.openxmlformats.org/drawingml/2006/spreadsheetDrawing">
      <xdr:col>24</xdr:col>
      <xdr:colOff>114300</xdr:colOff>
      <xdr:row>75</xdr:row>
      <xdr:rowOff>116205</xdr:rowOff>
    </xdr:to>
    <xdr:sp macro="" textlink="">
      <xdr:nvSpPr>
        <xdr:cNvPr id="179" name="フローチャート: 判断 178"/>
        <xdr:cNvSpPr/>
      </xdr:nvSpPr>
      <xdr:spPr>
        <a:xfrm>
          <a:off x="4127500" y="12593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113665</xdr:rowOff>
    </xdr:from>
    <xdr:to xmlns:xdr="http://schemas.openxmlformats.org/drawingml/2006/spreadsheetDrawing">
      <xdr:col>19</xdr:col>
      <xdr:colOff>171450</xdr:colOff>
      <xdr:row>79</xdr:row>
      <xdr:rowOff>62865</xdr:rowOff>
    </xdr:to>
    <xdr:cxnSp macro="">
      <xdr:nvCxnSpPr>
        <xdr:cNvPr id="180" name="直線コネクタ 179"/>
        <xdr:cNvCxnSpPr/>
      </xdr:nvCxnSpPr>
      <xdr:spPr>
        <a:xfrm flipV="1">
          <a:off x="2622550" y="13193395"/>
          <a:ext cx="806450" cy="116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129540</xdr:rowOff>
    </xdr:from>
    <xdr:to xmlns:xdr="http://schemas.openxmlformats.org/drawingml/2006/spreadsheetDrawing">
      <xdr:col>20</xdr:col>
      <xdr:colOff>38100</xdr:colOff>
      <xdr:row>76</xdr:row>
      <xdr:rowOff>61595</xdr:rowOff>
    </xdr:to>
    <xdr:sp macro="" textlink="">
      <xdr:nvSpPr>
        <xdr:cNvPr id="181" name="フローチャート: 判断 180"/>
        <xdr:cNvSpPr/>
      </xdr:nvSpPr>
      <xdr:spPr>
        <a:xfrm>
          <a:off x="3384550" y="1270635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77470</xdr:rowOff>
    </xdr:from>
    <xdr:ext cx="591820" cy="252730"/>
    <xdr:sp macro="" textlink="">
      <xdr:nvSpPr>
        <xdr:cNvPr id="182" name="テキスト ボックス 181"/>
        <xdr:cNvSpPr txBox="1"/>
      </xdr:nvSpPr>
      <xdr:spPr>
        <a:xfrm>
          <a:off x="3154680" y="12486640"/>
          <a:ext cx="5918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140,590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29845</xdr:rowOff>
    </xdr:from>
    <xdr:to xmlns:xdr="http://schemas.openxmlformats.org/drawingml/2006/spreadsheetDrawing">
      <xdr:col>15</xdr:col>
      <xdr:colOff>50800</xdr:colOff>
      <xdr:row>79</xdr:row>
      <xdr:rowOff>62865</xdr:rowOff>
    </xdr:to>
    <xdr:cxnSp macro="">
      <xdr:nvCxnSpPr>
        <xdr:cNvPr id="183" name="直線コネクタ 182"/>
        <xdr:cNvCxnSpPr/>
      </xdr:nvCxnSpPr>
      <xdr:spPr>
        <a:xfrm>
          <a:off x="1828800" y="13109575"/>
          <a:ext cx="793750" cy="200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142240</xdr:rowOff>
    </xdr:from>
    <xdr:to xmlns:xdr="http://schemas.openxmlformats.org/drawingml/2006/spreadsheetDrawing">
      <xdr:col>15</xdr:col>
      <xdr:colOff>101600</xdr:colOff>
      <xdr:row>77</xdr:row>
      <xdr:rowOff>73660</xdr:rowOff>
    </xdr:to>
    <xdr:sp macro="" textlink="">
      <xdr:nvSpPr>
        <xdr:cNvPr id="184" name="フローチャート: 判断 183"/>
        <xdr:cNvSpPr/>
      </xdr:nvSpPr>
      <xdr:spPr>
        <a:xfrm>
          <a:off x="2571750" y="128866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90170</xdr:rowOff>
    </xdr:from>
    <xdr:ext cx="591820" cy="246380"/>
    <xdr:sp macro="" textlink="">
      <xdr:nvSpPr>
        <xdr:cNvPr id="185" name="テキスト ボックス 184"/>
        <xdr:cNvSpPr txBox="1"/>
      </xdr:nvSpPr>
      <xdr:spPr>
        <a:xfrm>
          <a:off x="2360930" y="12666980"/>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132,541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78</xdr:row>
      <xdr:rowOff>29845</xdr:rowOff>
    </xdr:from>
    <xdr:to xmlns:xdr="http://schemas.openxmlformats.org/drawingml/2006/spreadsheetDrawing">
      <xdr:col>10</xdr:col>
      <xdr:colOff>114300</xdr:colOff>
      <xdr:row>78</xdr:row>
      <xdr:rowOff>118745</xdr:rowOff>
    </xdr:to>
    <xdr:cxnSp macro="">
      <xdr:nvCxnSpPr>
        <xdr:cNvPr id="186" name="直線コネクタ 185"/>
        <xdr:cNvCxnSpPr/>
      </xdr:nvCxnSpPr>
      <xdr:spPr>
        <a:xfrm flipV="1">
          <a:off x="1028700" y="13109575"/>
          <a:ext cx="8001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137160</xdr:rowOff>
    </xdr:from>
    <xdr:to xmlns:xdr="http://schemas.openxmlformats.org/drawingml/2006/spreadsheetDrawing">
      <xdr:col>10</xdr:col>
      <xdr:colOff>165100</xdr:colOff>
      <xdr:row>77</xdr:row>
      <xdr:rowOff>69215</xdr:rowOff>
    </xdr:to>
    <xdr:sp macro="" textlink="">
      <xdr:nvSpPr>
        <xdr:cNvPr id="187" name="フローチャート: 判断 186"/>
        <xdr:cNvSpPr/>
      </xdr:nvSpPr>
      <xdr:spPr>
        <a:xfrm>
          <a:off x="1778000" y="128816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85090</xdr:rowOff>
    </xdr:from>
    <xdr:ext cx="591820" cy="246380"/>
    <xdr:sp macro="" textlink="">
      <xdr:nvSpPr>
        <xdr:cNvPr id="188" name="テキスト ボックス 187"/>
        <xdr:cNvSpPr txBox="1"/>
      </xdr:nvSpPr>
      <xdr:spPr>
        <a:xfrm>
          <a:off x="1548130" y="12661900"/>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132,740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110490</xdr:rowOff>
    </xdr:from>
    <xdr:to xmlns:xdr="http://schemas.openxmlformats.org/drawingml/2006/spreadsheetDrawing">
      <xdr:col>6</xdr:col>
      <xdr:colOff>38100</xdr:colOff>
      <xdr:row>77</xdr:row>
      <xdr:rowOff>41910</xdr:rowOff>
    </xdr:to>
    <xdr:sp macro="" textlink="">
      <xdr:nvSpPr>
        <xdr:cNvPr id="189" name="フローチャート: 判断 188"/>
        <xdr:cNvSpPr/>
      </xdr:nvSpPr>
      <xdr:spPr>
        <a:xfrm>
          <a:off x="984250" y="128549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58420</xdr:rowOff>
    </xdr:from>
    <xdr:ext cx="591820" cy="253365"/>
    <xdr:sp macro="" textlink="">
      <xdr:nvSpPr>
        <xdr:cNvPr id="190" name="テキスト ボックス 189"/>
        <xdr:cNvSpPr txBox="1"/>
      </xdr:nvSpPr>
      <xdr:spPr>
        <a:xfrm>
          <a:off x="754380" y="12635230"/>
          <a:ext cx="591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133,947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1" name="テキスト ボックス 190"/>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92" name="テキスト ボックス 191"/>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5015" cy="253365"/>
    <xdr:sp macro="" textlink="">
      <xdr:nvSpPr>
        <xdr:cNvPr id="193" name="テキスト ボックス 192"/>
        <xdr:cNvSpPr txBox="1"/>
      </xdr:nvSpPr>
      <xdr:spPr>
        <a:xfrm>
          <a:off x="24511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4" name="テキスト ボックス 193"/>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195" name="テキスト ボックス 194"/>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107950</xdr:rowOff>
    </xdr:from>
    <xdr:to xmlns:xdr="http://schemas.openxmlformats.org/drawingml/2006/spreadsheetDrawing">
      <xdr:col>24</xdr:col>
      <xdr:colOff>114300</xdr:colOff>
      <xdr:row>78</xdr:row>
      <xdr:rowOff>39370</xdr:rowOff>
    </xdr:to>
    <xdr:sp macro="" textlink="">
      <xdr:nvSpPr>
        <xdr:cNvPr id="196" name="楕円 195"/>
        <xdr:cNvSpPr/>
      </xdr:nvSpPr>
      <xdr:spPr>
        <a:xfrm>
          <a:off x="4127500" y="130200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24765</xdr:rowOff>
    </xdr:from>
    <xdr:ext cx="598805" cy="253365"/>
    <xdr:sp macro="" textlink="">
      <xdr:nvSpPr>
        <xdr:cNvPr id="197" name="民生費該当値テキスト"/>
        <xdr:cNvSpPr txBox="1"/>
      </xdr:nvSpPr>
      <xdr:spPr>
        <a:xfrm>
          <a:off x="4229100" y="129368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126,551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63500</xdr:rowOff>
    </xdr:from>
    <xdr:to xmlns:xdr="http://schemas.openxmlformats.org/drawingml/2006/spreadsheetDrawing">
      <xdr:col>20</xdr:col>
      <xdr:colOff>38100</xdr:colOff>
      <xdr:row>78</xdr:row>
      <xdr:rowOff>163195</xdr:rowOff>
    </xdr:to>
    <xdr:sp macro="" textlink="">
      <xdr:nvSpPr>
        <xdr:cNvPr id="198" name="楕円 197"/>
        <xdr:cNvSpPr/>
      </xdr:nvSpPr>
      <xdr:spPr>
        <a:xfrm>
          <a:off x="3384550" y="1314323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78</xdr:row>
      <xdr:rowOff>154305</xdr:rowOff>
    </xdr:from>
    <xdr:ext cx="591820" cy="253365"/>
    <xdr:sp macro="" textlink="">
      <xdr:nvSpPr>
        <xdr:cNvPr id="199" name="テキスト ボックス 198"/>
        <xdr:cNvSpPr txBox="1"/>
      </xdr:nvSpPr>
      <xdr:spPr>
        <a:xfrm>
          <a:off x="3154680" y="13234035"/>
          <a:ext cx="591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121,016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79</xdr:row>
      <xdr:rowOff>13970</xdr:rowOff>
    </xdr:from>
    <xdr:to xmlns:xdr="http://schemas.openxmlformats.org/drawingml/2006/spreadsheetDrawing">
      <xdr:col>15</xdr:col>
      <xdr:colOff>101600</xdr:colOff>
      <xdr:row>79</xdr:row>
      <xdr:rowOff>113030</xdr:rowOff>
    </xdr:to>
    <xdr:sp macro="" textlink="">
      <xdr:nvSpPr>
        <xdr:cNvPr id="200" name="楕円 199"/>
        <xdr:cNvSpPr/>
      </xdr:nvSpPr>
      <xdr:spPr>
        <a:xfrm>
          <a:off x="2571750" y="132613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79</xdr:row>
      <xdr:rowOff>104775</xdr:rowOff>
    </xdr:from>
    <xdr:ext cx="591820" cy="246380"/>
    <xdr:sp macro="" textlink="">
      <xdr:nvSpPr>
        <xdr:cNvPr id="201" name="テキスト ボックス 200"/>
        <xdr:cNvSpPr txBox="1"/>
      </xdr:nvSpPr>
      <xdr:spPr>
        <a:xfrm>
          <a:off x="2360930" y="13352145"/>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115,783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147955</xdr:rowOff>
    </xdr:from>
    <xdr:to xmlns:xdr="http://schemas.openxmlformats.org/drawingml/2006/spreadsheetDrawing">
      <xdr:col>10</xdr:col>
      <xdr:colOff>165100</xdr:colOff>
      <xdr:row>78</xdr:row>
      <xdr:rowOff>79375</xdr:rowOff>
    </xdr:to>
    <xdr:sp macro="" textlink="">
      <xdr:nvSpPr>
        <xdr:cNvPr id="202" name="楕円 201"/>
        <xdr:cNvSpPr/>
      </xdr:nvSpPr>
      <xdr:spPr>
        <a:xfrm>
          <a:off x="1778000" y="130600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71120</xdr:rowOff>
    </xdr:from>
    <xdr:ext cx="591820" cy="246380"/>
    <xdr:sp macro="" textlink="">
      <xdr:nvSpPr>
        <xdr:cNvPr id="203" name="テキスト ボックス 202"/>
        <xdr:cNvSpPr txBox="1"/>
      </xdr:nvSpPr>
      <xdr:spPr>
        <a:xfrm>
          <a:off x="1548130" y="13150850"/>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69850</xdr:rowOff>
    </xdr:from>
    <xdr:to xmlns:xdr="http://schemas.openxmlformats.org/drawingml/2006/spreadsheetDrawing">
      <xdr:col>6</xdr:col>
      <xdr:colOff>38100</xdr:colOff>
      <xdr:row>79</xdr:row>
      <xdr:rowOff>1270</xdr:rowOff>
    </xdr:to>
    <xdr:sp macro="" textlink="">
      <xdr:nvSpPr>
        <xdr:cNvPr id="204" name="楕円 203"/>
        <xdr:cNvSpPr/>
      </xdr:nvSpPr>
      <xdr:spPr>
        <a:xfrm>
          <a:off x="984250" y="131495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160655</xdr:rowOff>
    </xdr:from>
    <xdr:ext cx="591820" cy="246380"/>
    <xdr:sp macro="" textlink="">
      <xdr:nvSpPr>
        <xdr:cNvPr id="205" name="テキスト ボックス 204"/>
        <xdr:cNvSpPr txBox="1"/>
      </xdr:nvSpPr>
      <xdr:spPr>
        <a:xfrm>
          <a:off x="754380" y="13240385"/>
          <a:ext cx="59182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120,791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6" name="正方形/長方形 205"/>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7" name="正方形/長方形 206"/>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08" name="正方形/長方形 207"/>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09" name="正方形/長方形 208"/>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10" name="正方形/長方形 209"/>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1" name="正方形/長方形 210"/>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2" name="正方形/長方形 211"/>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46,324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3" name="正方形/長方形 212"/>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2900" cy="220345"/>
    <xdr:sp macro="" textlink="">
      <xdr:nvSpPr>
        <xdr:cNvPr id="214" name="テキスト ボックス 213"/>
        <xdr:cNvSpPr txBox="1"/>
      </xdr:nvSpPr>
      <xdr:spPr>
        <a:xfrm>
          <a:off x="666750" y="145942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5" name="直線コネクタ 214"/>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2095"/>
    <xdr:sp macro="" textlink="">
      <xdr:nvSpPr>
        <xdr:cNvPr id="216" name="テキスト ボックス 215"/>
        <xdr:cNvSpPr txBox="1"/>
      </xdr:nvSpPr>
      <xdr:spPr>
        <a:xfrm>
          <a:off x="211455" y="169138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7" name="直線コネクタ 216"/>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8" name="テキスト ボックス 217"/>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9" name="直線コネクタ 218"/>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2095"/>
    <xdr:sp macro="" textlink="">
      <xdr:nvSpPr>
        <xdr:cNvPr id="220" name="テキスト ボックス 219"/>
        <xdr:cNvSpPr txBox="1"/>
      </xdr:nvSpPr>
      <xdr:spPr>
        <a:xfrm>
          <a:off x="211455" y="16260445"/>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1" name="直線コネクタ 220"/>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22" name="テキスト ボックス 221"/>
        <xdr:cNvSpPr txBox="1"/>
      </xdr:nvSpPr>
      <xdr:spPr>
        <a:xfrm>
          <a:off x="211455" y="159340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3" name="直線コネクタ 222"/>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6350</xdr:rowOff>
    </xdr:from>
    <xdr:ext cx="531495" cy="252095"/>
    <xdr:sp macro="" textlink="">
      <xdr:nvSpPr>
        <xdr:cNvPr id="224" name="テキスト ボックス 223"/>
        <xdr:cNvSpPr txBox="1"/>
      </xdr:nvSpPr>
      <xdr:spPr>
        <a:xfrm>
          <a:off x="211455" y="1560830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5" name="直線コネクタ 224"/>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91</xdr:row>
      <xdr:rowOff>22225</xdr:rowOff>
    </xdr:from>
    <xdr:ext cx="531495" cy="258445"/>
    <xdr:sp macro="" textlink="">
      <xdr:nvSpPr>
        <xdr:cNvPr id="226" name="テキスト ボックス 225"/>
        <xdr:cNvSpPr txBox="1"/>
      </xdr:nvSpPr>
      <xdr:spPr>
        <a:xfrm>
          <a:off x="211455" y="152812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27" name="直線コネクタ 226"/>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89</xdr:row>
      <xdr:rowOff>37465</xdr:rowOff>
    </xdr:from>
    <xdr:ext cx="531495" cy="253365"/>
    <xdr:sp macro="" textlink="">
      <xdr:nvSpPr>
        <xdr:cNvPr id="228" name="テキスト ボックス 227"/>
        <xdr:cNvSpPr txBox="1"/>
      </xdr:nvSpPr>
      <xdr:spPr>
        <a:xfrm>
          <a:off x="211455" y="1496123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9" name="直線コネクタ 228"/>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87</xdr:row>
      <xdr:rowOff>53340</xdr:rowOff>
    </xdr:from>
    <xdr:ext cx="531495" cy="246380"/>
    <xdr:sp macro="" textlink="">
      <xdr:nvSpPr>
        <xdr:cNvPr id="230" name="テキスト ボックス 229"/>
        <xdr:cNvSpPr txBox="1"/>
      </xdr:nvSpPr>
      <xdr:spPr>
        <a:xfrm>
          <a:off x="211455" y="146418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31" name="衛生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8890</xdr:rowOff>
    </xdr:from>
    <xdr:to xmlns:xdr="http://schemas.openxmlformats.org/drawingml/2006/spreadsheetDrawing">
      <xdr:col>24</xdr:col>
      <xdr:colOff>62865</xdr:colOff>
      <xdr:row>98</xdr:row>
      <xdr:rowOff>169545</xdr:rowOff>
    </xdr:to>
    <xdr:cxnSp macro="">
      <xdr:nvCxnSpPr>
        <xdr:cNvPr id="232" name="直線コネクタ 231"/>
        <xdr:cNvCxnSpPr/>
      </xdr:nvCxnSpPr>
      <xdr:spPr>
        <a:xfrm flipV="1">
          <a:off x="4176395" y="15267940"/>
          <a:ext cx="1270" cy="1360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1905</xdr:rowOff>
    </xdr:from>
    <xdr:ext cx="534670" cy="259080"/>
    <xdr:sp macro="" textlink="">
      <xdr:nvSpPr>
        <xdr:cNvPr id="233" name="衛生費最小値テキスト"/>
        <xdr:cNvSpPr txBox="1"/>
      </xdr:nvSpPr>
      <xdr:spPr>
        <a:xfrm>
          <a:off x="4229100" y="16632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23,089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169545</xdr:rowOff>
    </xdr:from>
    <xdr:to xmlns:xdr="http://schemas.openxmlformats.org/drawingml/2006/spreadsheetDrawing">
      <xdr:col>24</xdr:col>
      <xdr:colOff>152400</xdr:colOff>
      <xdr:row>98</xdr:row>
      <xdr:rowOff>169545</xdr:rowOff>
    </xdr:to>
    <xdr:cxnSp macro="">
      <xdr:nvCxnSpPr>
        <xdr:cNvPr id="234" name="直線コネクタ 233"/>
        <xdr:cNvCxnSpPr/>
      </xdr:nvCxnSpPr>
      <xdr:spPr>
        <a:xfrm>
          <a:off x="4108450" y="166287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124460</xdr:rowOff>
    </xdr:from>
    <xdr:ext cx="534670" cy="251460"/>
    <xdr:sp macro="" textlink="">
      <xdr:nvSpPr>
        <xdr:cNvPr id="235" name="衛生費最大値テキスト"/>
        <xdr:cNvSpPr txBox="1"/>
      </xdr:nvSpPr>
      <xdr:spPr>
        <a:xfrm>
          <a:off x="4229100" y="150482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64,759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8890</xdr:rowOff>
    </xdr:from>
    <xdr:to xmlns:xdr="http://schemas.openxmlformats.org/drawingml/2006/spreadsheetDrawing">
      <xdr:col>24</xdr:col>
      <xdr:colOff>152400</xdr:colOff>
      <xdr:row>91</xdr:row>
      <xdr:rowOff>8890</xdr:rowOff>
    </xdr:to>
    <xdr:cxnSp macro="">
      <xdr:nvCxnSpPr>
        <xdr:cNvPr id="236" name="直線コネクタ 235"/>
        <xdr:cNvCxnSpPr/>
      </xdr:nvCxnSpPr>
      <xdr:spPr>
        <a:xfrm>
          <a:off x="4108450" y="15267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96</xdr:row>
      <xdr:rowOff>52705</xdr:rowOff>
    </xdr:from>
    <xdr:to xmlns:xdr="http://schemas.openxmlformats.org/drawingml/2006/spreadsheetDrawing">
      <xdr:col>24</xdr:col>
      <xdr:colOff>63500</xdr:colOff>
      <xdr:row>96</xdr:row>
      <xdr:rowOff>70485</xdr:rowOff>
    </xdr:to>
    <xdr:cxnSp macro="">
      <xdr:nvCxnSpPr>
        <xdr:cNvPr id="237" name="直線コネクタ 236"/>
        <xdr:cNvCxnSpPr/>
      </xdr:nvCxnSpPr>
      <xdr:spPr>
        <a:xfrm flipV="1">
          <a:off x="3429000" y="16169005"/>
          <a:ext cx="7493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635</xdr:rowOff>
    </xdr:from>
    <xdr:ext cx="534670" cy="259080"/>
    <xdr:sp macro="" textlink="">
      <xdr:nvSpPr>
        <xdr:cNvPr id="238" name="衛生費平均値テキスト"/>
        <xdr:cNvSpPr txBox="1"/>
      </xdr:nvSpPr>
      <xdr:spPr>
        <a:xfrm>
          <a:off x="4229100" y="161169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36,542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22225</xdr:rowOff>
    </xdr:from>
    <xdr:to xmlns:xdr="http://schemas.openxmlformats.org/drawingml/2006/spreadsheetDrawing">
      <xdr:col>24</xdr:col>
      <xdr:colOff>114300</xdr:colOff>
      <xdr:row>96</xdr:row>
      <xdr:rowOff>123825</xdr:rowOff>
    </xdr:to>
    <xdr:sp macro="" textlink="">
      <xdr:nvSpPr>
        <xdr:cNvPr id="239" name="フローチャート: 判断 238"/>
        <xdr:cNvSpPr/>
      </xdr:nvSpPr>
      <xdr:spPr>
        <a:xfrm>
          <a:off x="4127500" y="16138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70485</xdr:rowOff>
    </xdr:from>
    <xdr:to xmlns:xdr="http://schemas.openxmlformats.org/drawingml/2006/spreadsheetDrawing">
      <xdr:col>19</xdr:col>
      <xdr:colOff>171450</xdr:colOff>
      <xdr:row>97</xdr:row>
      <xdr:rowOff>71755</xdr:rowOff>
    </xdr:to>
    <xdr:cxnSp macro="">
      <xdr:nvCxnSpPr>
        <xdr:cNvPr id="240" name="直線コネクタ 239"/>
        <xdr:cNvCxnSpPr/>
      </xdr:nvCxnSpPr>
      <xdr:spPr>
        <a:xfrm flipV="1">
          <a:off x="2622550" y="16186785"/>
          <a:ext cx="80645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70485</xdr:rowOff>
    </xdr:from>
    <xdr:to xmlns:xdr="http://schemas.openxmlformats.org/drawingml/2006/spreadsheetDrawing">
      <xdr:col>20</xdr:col>
      <xdr:colOff>38100</xdr:colOff>
      <xdr:row>97</xdr:row>
      <xdr:rowOff>635</xdr:rowOff>
    </xdr:to>
    <xdr:sp macro="" textlink="">
      <xdr:nvSpPr>
        <xdr:cNvPr id="241" name="フローチャート: 判断 240"/>
        <xdr:cNvSpPr/>
      </xdr:nvSpPr>
      <xdr:spPr>
        <a:xfrm>
          <a:off x="3384550" y="1618678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163195</xdr:rowOff>
    </xdr:from>
    <xdr:ext cx="527685" cy="259080"/>
    <xdr:sp macro="" textlink="">
      <xdr:nvSpPr>
        <xdr:cNvPr id="242" name="テキスト ボックス 241"/>
        <xdr:cNvSpPr txBox="1"/>
      </xdr:nvSpPr>
      <xdr:spPr>
        <a:xfrm>
          <a:off x="3187065" y="1627949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35,061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71755</xdr:rowOff>
    </xdr:from>
    <xdr:to xmlns:xdr="http://schemas.openxmlformats.org/drawingml/2006/spreadsheetDrawing">
      <xdr:col>15</xdr:col>
      <xdr:colOff>50800</xdr:colOff>
      <xdr:row>97</xdr:row>
      <xdr:rowOff>132715</xdr:rowOff>
    </xdr:to>
    <xdr:cxnSp macro="">
      <xdr:nvCxnSpPr>
        <xdr:cNvPr id="243" name="直線コネクタ 242"/>
        <xdr:cNvCxnSpPr/>
      </xdr:nvCxnSpPr>
      <xdr:spPr>
        <a:xfrm flipV="1">
          <a:off x="1828800" y="16359505"/>
          <a:ext cx="79375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56515</xdr:rowOff>
    </xdr:from>
    <xdr:to xmlns:xdr="http://schemas.openxmlformats.org/drawingml/2006/spreadsheetDrawing">
      <xdr:col>15</xdr:col>
      <xdr:colOff>101600</xdr:colOff>
      <xdr:row>96</xdr:row>
      <xdr:rowOff>158115</xdr:rowOff>
    </xdr:to>
    <xdr:sp macro="" textlink="">
      <xdr:nvSpPr>
        <xdr:cNvPr id="244" name="フローチャート: 判断 243"/>
        <xdr:cNvSpPr/>
      </xdr:nvSpPr>
      <xdr:spPr>
        <a:xfrm>
          <a:off x="2571750" y="1617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3175</xdr:rowOff>
    </xdr:from>
    <xdr:ext cx="527685" cy="259080"/>
    <xdr:sp macro="" textlink="">
      <xdr:nvSpPr>
        <xdr:cNvPr id="245" name="テキスト ボックス 244"/>
        <xdr:cNvSpPr txBox="1"/>
      </xdr:nvSpPr>
      <xdr:spPr>
        <a:xfrm>
          <a:off x="2393315" y="1594802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35,494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97</xdr:row>
      <xdr:rowOff>132715</xdr:rowOff>
    </xdr:from>
    <xdr:to xmlns:xdr="http://schemas.openxmlformats.org/drawingml/2006/spreadsheetDrawing">
      <xdr:col>10</xdr:col>
      <xdr:colOff>114300</xdr:colOff>
      <xdr:row>97</xdr:row>
      <xdr:rowOff>153035</xdr:rowOff>
    </xdr:to>
    <xdr:cxnSp macro="">
      <xdr:nvCxnSpPr>
        <xdr:cNvPr id="246" name="直線コネクタ 245"/>
        <xdr:cNvCxnSpPr/>
      </xdr:nvCxnSpPr>
      <xdr:spPr>
        <a:xfrm flipV="1">
          <a:off x="1028700" y="16420465"/>
          <a:ext cx="8001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65405</xdr:rowOff>
    </xdr:from>
    <xdr:to xmlns:xdr="http://schemas.openxmlformats.org/drawingml/2006/spreadsheetDrawing">
      <xdr:col>10</xdr:col>
      <xdr:colOff>165100</xdr:colOff>
      <xdr:row>95</xdr:row>
      <xdr:rowOff>167005</xdr:rowOff>
    </xdr:to>
    <xdr:sp macro="" textlink="">
      <xdr:nvSpPr>
        <xdr:cNvPr id="247" name="フローチャート: 判断 246"/>
        <xdr:cNvSpPr/>
      </xdr:nvSpPr>
      <xdr:spPr>
        <a:xfrm>
          <a:off x="1778000" y="16010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12065</xdr:rowOff>
    </xdr:from>
    <xdr:ext cx="534670" cy="259080"/>
    <xdr:sp macro="" textlink="">
      <xdr:nvSpPr>
        <xdr:cNvPr id="248" name="テキスト ボックス 247"/>
        <xdr:cNvSpPr txBox="1"/>
      </xdr:nvSpPr>
      <xdr:spPr>
        <a:xfrm>
          <a:off x="1580515" y="157854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40,477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81280</xdr:rowOff>
    </xdr:from>
    <xdr:to xmlns:xdr="http://schemas.openxmlformats.org/drawingml/2006/spreadsheetDrawing">
      <xdr:col>6</xdr:col>
      <xdr:colOff>38100</xdr:colOff>
      <xdr:row>97</xdr:row>
      <xdr:rowOff>11430</xdr:rowOff>
    </xdr:to>
    <xdr:sp macro="" textlink="">
      <xdr:nvSpPr>
        <xdr:cNvPr id="249" name="フローチャート: 判断 248"/>
        <xdr:cNvSpPr/>
      </xdr:nvSpPr>
      <xdr:spPr>
        <a:xfrm>
          <a:off x="984250" y="1619758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27940</xdr:rowOff>
    </xdr:from>
    <xdr:ext cx="527685" cy="259080"/>
    <xdr:sp macro="" textlink="">
      <xdr:nvSpPr>
        <xdr:cNvPr id="250" name="テキスト ボックス 249"/>
        <xdr:cNvSpPr txBox="1"/>
      </xdr:nvSpPr>
      <xdr:spPr>
        <a:xfrm>
          <a:off x="786765" y="159727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1" name="テキスト ボックス 250"/>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52" name="テキスト ボックス 251"/>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5015" cy="259080"/>
    <xdr:sp macro="" textlink="">
      <xdr:nvSpPr>
        <xdr:cNvPr id="253" name="テキスト ボックス 252"/>
        <xdr:cNvSpPr txBox="1"/>
      </xdr:nvSpPr>
      <xdr:spPr>
        <a:xfrm>
          <a:off x="24511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4" name="テキスト ボックス 253"/>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5" name="テキスト ボックス 254"/>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1905</xdr:rowOff>
    </xdr:from>
    <xdr:to xmlns:xdr="http://schemas.openxmlformats.org/drawingml/2006/spreadsheetDrawing">
      <xdr:col>24</xdr:col>
      <xdr:colOff>114300</xdr:colOff>
      <xdr:row>96</xdr:row>
      <xdr:rowOff>103505</xdr:rowOff>
    </xdr:to>
    <xdr:sp macro="" textlink="">
      <xdr:nvSpPr>
        <xdr:cNvPr id="256" name="楕円 255"/>
        <xdr:cNvSpPr/>
      </xdr:nvSpPr>
      <xdr:spPr>
        <a:xfrm>
          <a:off x="4127500" y="16118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95</xdr:row>
      <xdr:rowOff>24765</xdr:rowOff>
    </xdr:from>
    <xdr:ext cx="534670" cy="259080"/>
    <xdr:sp macro="" textlink="">
      <xdr:nvSpPr>
        <xdr:cNvPr id="257" name="衛生費該当値テキスト"/>
        <xdr:cNvSpPr txBox="1"/>
      </xdr:nvSpPr>
      <xdr:spPr>
        <a:xfrm>
          <a:off x="4229100" y="159696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19685</xdr:rowOff>
    </xdr:from>
    <xdr:to xmlns:xdr="http://schemas.openxmlformats.org/drawingml/2006/spreadsheetDrawing">
      <xdr:col>20</xdr:col>
      <xdr:colOff>38100</xdr:colOff>
      <xdr:row>96</xdr:row>
      <xdr:rowOff>121285</xdr:rowOff>
    </xdr:to>
    <xdr:sp macro="" textlink="">
      <xdr:nvSpPr>
        <xdr:cNvPr id="258" name="楕円 257"/>
        <xdr:cNvSpPr/>
      </xdr:nvSpPr>
      <xdr:spPr>
        <a:xfrm>
          <a:off x="3384550" y="1613598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94</xdr:row>
      <xdr:rowOff>137795</xdr:rowOff>
    </xdr:from>
    <xdr:ext cx="527685" cy="259080"/>
    <xdr:sp macro="" textlink="">
      <xdr:nvSpPr>
        <xdr:cNvPr id="259" name="テキスト ボックス 258"/>
        <xdr:cNvSpPr txBox="1"/>
      </xdr:nvSpPr>
      <xdr:spPr>
        <a:xfrm>
          <a:off x="3187065" y="1591119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36,624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20955</xdr:rowOff>
    </xdr:from>
    <xdr:to xmlns:xdr="http://schemas.openxmlformats.org/drawingml/2006/spreadsheetDrawing">
      <xdr:col>15</xdr:col>
      <xdr:colOff>101600</xdr:colOff>
      <xdr:row>97</xdr:row>
      <xdr:rowOff>122555</xdr:rowOff>
    </xdr:to>
    <xdr:sp macro="" textlink="">
      <xdr:nvSpPr>
        <xdr:cNvPr id="260" name="楕円 259"/>
        <xdr:cNvSpPr/>
      </xdr:nvSpPr>
      <xdr:spPr>
        <a:xfrm>
          <a:off x="2571750" y="1630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113665</xdr:rowOff>
    </xdr:from>
    <xdr:ext cx="527685" cy="258445"/>
    <xdr:sp macro="" textlink="">
      <xdr:nvSpPr>
        <xdr:cNvPr id="261" name="テキスト ボックス 260"/>
        <xdr:cNvSpPr txBox="1"/>
      </xdr:nvSpPr>
      <xdr:spPr>
        <a:xfrm>
          <a:off x="2393315" y="16401415"/>
          <a:ext cx="5276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81915</xdr:rowOff>
    </xdr:from>
    <xdr:to xmlns:xdr="http://schemas.openxmlformats.org/drawingml/2006/spreadsheetDrawing">
      <xdr:col>10</xdr:col>
      <xdr:colOff>165100</xdr:colOff>
      <xdr:row>98</xdr:row>
      <xdr:rowOff>12065</xdr:rowOff>
    </xdr:to>
    <xdr:sp macro="" textlink="">
      <xdr:nvSpPr>
        <xdr:cNvPr id="262" name="楕円 261"/>
        <xdr:cNvSpPr/>
      </xdr:nvSpPr>
      <xdr:spPr>
        <a:xfrm>
          <a:off x="1778000" y="1636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3175</xdr:rowOff>
    </xdr:from>
    <xdr:ext cx="534670" cy="259080"/>
    <xdr:sp macro="" textlink="">
      <xdr:nvSpPr>
        <xdr:cNvPr id="263" name="テキスト ボックス 262"/>
        <xdr:cNvSpPr txBox="1"/>
      </xdr:nvSpPr>
      <xdr:spPr>
        <a:xfrm>
          <a:off x="1580515" y="164623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102235</xdr:rowOff>
    </xdr:from>
    <xdr:to xmlns:xdr="http://schemas.openxmlformats.org/drawingml/2006/spreadsheetDrawing">
      <xdr:col>6</xdr:col>
      <xdr:colOff>38100</xdr:colOff>
      <xdr:row>98</xdr:row>
      <xdr:rowOff>32385</xdr:rowOff>
    </xdr:to>
    <xdr:sp macro="" textlink="">
      <xdr:nvSpPr>
        <xdr:cNvPr id="264" name="楕円 263"/>
        <xdr:cNvSpPr/>
      </xdr:nvSpPr>
      <xdr:spPr>
        <a:xfrm>
          <a:off x="984250" y="1638998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23495</xdr:rowOff>
    </xdr:from>
    <xdr:ext cx="527685" cy="259080"/>
    <xdr:sp macro="" textlink="">
      <xdr:nvSpPr>
        <xdr:cNvPr id="265" name="テキスト ボックス 264"/>
        <xdr:cNvSpPr txBox="1"/>
      </xdr:nvSpPr>
      <xdr:spPr>
        <a:xfrm>
          <a:off x="786765" y="1648269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28,839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6" name="正方形/長方形 265"/>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7" name="正方形/長方形 266"/>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68" name="正方形/長方形 267"/>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69" name="正方形/長方形 268"/>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70" name="正方形/長方形 269"/>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71" name="正方形/長方形 270"/>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72" name="正方形/長方形 271"/>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73" name="正方形/長方形 272"/>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2900" cy="220345"/>
    <xdr:sp macro="" textlink="">
      <xdr:nvSpPr>
        <xdr:cNvPr id="274" name="テキスト ボックス 273"/>
        <xdr:cNvSpPr txBox="1"/>
      </xdr:nvSpPr>
      <xdr:spPr>
        <a:xfrm>
          <a:off x="591820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5" name="直線コネクタ 274"/>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38</xdr:row>
      <xdr:rowOff>136525</xdr:rowOff>
    </xdr:from>
    <xdr:to xmlns:xdr="http://schemas.openxmlformats.org/drawingml/2006/spreadsheetDrawing">
      <xdr:col>59</xdr:col>
      <xdr:colOff>50800</xdr:colOff>
      <xdr:row>38</xdr:row>
      <xdr:rowOff>136525</xdr:rowOff>
    </xdr:to>
    <xdr:cxnSp macro="">
      <xdr:nvCxnSpPr>
        <xdr:cNvPr id="276" name="直線コネクタ 275"/>
        <xdr:cNvCxnSpPr/>
      </xdr:nvCxnSpPr>
      <xdr:spPr>
        <a:xfrm>
          <a:off x="5956300" y="65106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37</xdr:row>
      <xdr:rowOff>165100</xdr:rowOff>
    </xdr:from>
    <xdr:ext cx="241935" cy="246380"/>
    <xdr:sp macro="" textlink="">
      <xdr:nvSpPr>
        <xdr:cNvPr id="277" name="テキスト ボックス 276"/>
        <xdr:cNvSpPr txBox="1"/>
      </xdr:nvSpPr>
      <xdr:spPr>
        <a:xfrm>
          <a:off x="5726430" y="637159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36</xdr:row>
      <xdr:rowOff>24765</xdr:rowOff>
    </xdr:from>
    <xdr:to xmlns:xdr="http://schemas.openxmlformats.org/drawingml/2006/spreadsheetDrawing">
      <xdr:col>59</xdr:col>
      <xdr:colOff>50800</xdr:colOff>
      <xdr:row>36</xdr:row>
      <xdr:rowOff>24765</xdr:rowOff>
    </xdr:to>
    <xdr:cxnSp macro="">
      <xdr:nvCxnSpPr>
        <xdr:cNvPr id="278" name="直線コネクタ 277"/>
        <xdr:cNvCxnSpPr/>
      </xdr:nvCxnSpPr>
      <xdr:spPr>
        <a:xfrm>
          <a:off x="5956300" y="60636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35</xdr:row>
      <xdr:rowOff>53340</xdr:rowOff>
    </xdr:from>
    <xdr:ext cx="460375" cy="246380"/>
    <xdr:sp macro="" textlink="">
      <xdr:nvSpPr>
        <xdr:cNvPr id="279" name="テキスト ボックス 278"/>
        <xdr:cNvSpPr txBox="1"/>
      </xdr:nvSpPr>
      <xdr:spPr>
        <a:xfrm>
          <a:off x="5527040" y="592455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80645</xdr:rowOff>
    </xdr:from>
    <xdr:to xmlns:xdr="http://schemas.openxmlformats.org/drawingml/2006/spreadsheetDrawing">
      <xdr:col>59</xdr:col>
      <xdr:colOff>50800</xdr:colOff>
      <xdr:row>33</xdr:row>
      <xdr:rowOff>80645</xdr:rowOff>
    </xdr:to>
    <xdr:cxnSp macro="">
      <xdr:nvCxnSpPr>
        <xdr:cNvPr id="280" name="直線コネクタ 279"/>
        <xdr:cNvCxnSpPr/>
      </xdr:nvCxnSpPr>
      <xdr:spPr>
        <a:xfrm>
          <a:off x="5956300" y="56165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32</xdr:row>
      <xdr:rowOff>109220</xdr:rowOff>
    </xdr:from>
    <xdr:ext cx="524510" cy="246380"/>
    <xdr:sp macro="" textlink="">
      <xdr:nvSpPr>
        <xdr:cNvPr id="281" name="テキスト ボックス 280"/>
        <xdr:cNvSpPr txBox="1"/>
      </xdr:nvSpPr>
      <xdr:spPr>
        <a:xfrm>
          <a:off x="5481955" y="547751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136525</xdr:rowOff>
    </xdr:from>
    <xdr:to xmlns:xdr="http://schemas.openxmlformats.org/drawingml/2006/spreadsheetDrawing">
      <xdr:col>59</xdr:col>
      <xdr:colOff>50800</xdr:colOff>
      <xdr:row>30</xdr:row>
      <xdr:rowOff>136525</xdr:rowOff>
    </xdr:to>
    <xdr:cxnSp macro="">
      <xdr:nvCxnSpPr>
        <xdr:cNvPr id="282" name="直線コネクタ 281"/>
        <xdr:cNvCxnSpPr/>
      </xdr:nvCxnSpPr>
      <xdr:spPr>
        <a:xfrm>
          <a:off x="5956300" y="51695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165100</xdr:rowOff>
    </xdr:from>
    <xdr:ext cx="524510" cy="246380"/>
    <xdr:sp macro="" textlink="">
      <xdr:nvSpPr>
        <xdr:cNvPr id="283" name="テキスト ボックス 282"/>
        <xdr:cNvSpPr txBox="1"/>
      </xdr:nvSpPr>
      <xdr:spPr>
        <a:xfrm>
          <a:off x="5481955" y="503047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4" name="直線コネクタ 283"/>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53340</xdr:rowOff>
    </xdr:from>
    <xdr:ext cx="524510" cy="246380"/>
    <xdr:sp macro="" textlink="">
      <xdr:nvSpPr>
        <xdr:cNvPr id="285" name="テキスト ボックス 284"/>
        <xdr:cNvSpPr txBox="1"/>
      </xdr:nvSpPr>
      <xdr:spPr>
        <a:xfrm>
          <a:off x="5481955" y="458343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86" name="労働費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30</xdr:row>
      <xdr:rowOff>5715</xdr:rowOff>
    </xdr:from>
    <xdr:to xmlns:xdr="http://schemas.openxmlformats.org/drawingml/2006/spreadsheetDrawing">
      <xdr:col>54</xdr:col>
      <xdr:colOff>171450</xdr:colOff>
      <xdr:row>38</xdr:row>
      <xdr:rowOff>130175</xdr:rowOff>
    </xdr:to>
    <xdr:cxnSp macro="">
      <xdr:nvCxnSpPr>
        <xdr:cNvPr id="287" name="直線コネクタ 286"/>
        <xdr:cNvCxnSpPr/>
      </xdr:nvCxnSpPr>
      <xdr:spPr>
        <a:xfrm flipV="1">
          <a:off x="9429750" y="5038725"/>
          <a:ext cx="0" cy="14655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133985</xdr:rowOff>
    </xdr:from>
    <xdr:ext cx="306705" cy="253365"/>
    <xdr:sp macro="" textlink="">
      <xdr:nvSpPr>
        <xdr:cNvPr id="288" name="労働費最小値テキスト"/>
        <xdr:cNvSpPr txBox="1"/>
      </xdr:nvSpPr>
      <xdr:spPr>
        <a:xfrm>
          <a:off x="9480550" y="6508115"/>
          <a:ext cx="3067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130175</xdr:rowOff>
    </xdr:from>
    <xdr:to xmlns:xdr="http://schemas.openxmlformats.org/drawingml/2006/spreadsheetDrawing">
      <xdr:col>55</xdr:col>
      <xdr:colOff>88900</xdr:colOff>
      <xdr:row>38</xdr:row>
      <xdr:rowOff>130175</xdr:rowOff>
    </xdr:to>
    <xdr:cxnSp macro="">
      <xdr:nvCxnSpPr>
        <xdr:cNvPr id="289" name="直線コネクタ 288"/>
        <xdr:cNvCxnSpPr/>
      </xdr:nvCxnSpPr>
      <xdr:spPr>
        <a:xfrm>
          <a:off x="9359900" y="65043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120650</xdr:rowOff>
    </xdr:from>
    <xdr:ext cx="527685" cy="253365"/>
    <xdr:sp macro="" textlink="">
      <xdr:nvSpPr>
        <xdr:cNvPr id="290" name="労働費最大値テキスト"/>
        <xdr:cNvSpPr txBox="1"/>
      </xdr:nvSpPr>
      <xdr:spPr>
        <a:xfrm>
          <a:off x="9480550" y="481838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16,464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5715</xdr:rowOff>
    </xdr:from>
    <xdr:to xmlns:xdr="http://schemas.openxmlformats.org/drawingml/2006/spreadsheetDrawing">
      <xdr:col>55</xdr:col>
      <xdr:colOff>88900</xdr:colOff>
      <xdr:row>30</xdr:row>
      <xdr:rowOff>5715</xdr:rowOff>
    </xdr:to>
    <xdr:cxnSp macro="">
      <xdr:nvCxnSpPr>
        <xdr:cNvPr id="291" name="直線コネクタ 290"/>
        <xdr:cNvCxnSpPr/>
      </xdr:nvCxnSpPr>
      <xdr:spPr>
        <a:xfrm>
          <a:off x="9359900" y="50387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38</xdr:row>
      <xdr:rowOff>33655</xdr:rowOff>
    </xdr:from>
    <xdr:to xmlns:xdr="http://schemas.openxmlformats.org/drawingml/2006/spreadsheetDrawing">
      <xdr:col>55</xdr:col>
      <xdr:colOff>0</xdr:colOff>
      <xdr:row>38</xdr:row>
      <xdr:rowOff>41275</xdr:rowOff>
    </xdr:to>
    <xdr:cxnSp macro="">
      <xdr:nvCxnSpPr>
        <xdr:cNvPr id="292" name="直線コネクタ 291"/>
        <xdr:cNvCxnSpPr/>
      </xdr:nvCxnSpPr>
      <xdr:spPr>
        <a:xfrm flipV="1">
          <a:off x="8686800" y="6407785"/>
          <a:ext cx="7429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82550</xdr:rowOff>
    </xdr:from>
    <xdr:ext cx="462915" cy="253365"/>
    <xdr:sp macro="" textlink="">
      <xdr:nvSpPr>
        <xdr:cNvPr id="293" name="労働費平均値テキスト"/>
        <xdr:cNvSpPr txBox="1"/>
      </xdr:nvSpPr>
      <xdr:spPr>
        <a:xfrm>
          <a:off x="9480550" y="6121400"/>
          <a:ext cx="46291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60325</xdr:rowOff>
    </xdr:from>
    <xdr:to xmlns:xdr="http://schemas.openxmlformats.org/drawingml/2006/spreadsheetDrawing">
      <xdr:col>55</xdr:col>
      <xdr:colOff>50800</xdr:colOff>
      <xdr:row>37</xdr:row>
      <xdr:rowOff>160020</xdr:rowOff>
    </xdr:to>
    <xdr:sp macro="" textlink="">
      <xdr:nvSpPr>
        <xdr:cNvPr id="294" name="フローチャート: 判断 293"/>
        <xdr:cNvSpPr/>
      </xdr:nvSpPr>
      <xdr:spPr>
        <a:xfrm>
          <a:off x="9398000" y="626681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38</xdr:row>
      <xdr:rowOff>41275</xdr:rowOff>
    </xdr:from>
    <xdr:to xmlns:xdr="http://schemas.openxmlformats.org/drawingml/2006/spreadsheetDrawing">
      <xdr:col>50</xdr:col>
      <xdr:colOff>114300</xdr:colOff>
      <xdr:row>38</xdr:row>
      <xdr:rowOff>50800</xdr:rowOff>
    </xdr:to>
    <xdr:cxnSp macro="">
      <xdr:nvCxnSpPr>
        <xdr:cNvPr id="295" name="直線コネクタ 294"/>
        <xdr:cNvCxnSpPr/>
      </xdr:nvCxnSpPr>
      <xdr:spPr>
        <a:xfrm flipV="1">
          <a:off x="7886700" y="6415405"/>
          <a:ext cx="8001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41910</xdr:rowOff>
    </xdr:from>
    <xdr:to xmlns:xdr="http://schemas.openxmlformats.org/drawingml/2006/spreadsheetDrawing">
      <xdr:col>50</xdr:col>
      <xdr:colOff>165100</xdr:colOff>
      <xdr:row>37</xdr:row>
      <xdr:rowOff>141605</xdr:rowOff>
    </xdr:to>
    <xdr:sp macro="" textlink="">
      <xdr:nvSpPr>
        <xdr:cNvPr id="296" name="フローチャート: 判断 295"/>
        <xdr:cNvSpPr/>
      </xdr:nvSpPr>
      <xdr:spPr>
        <a:xfrm>
          <a:off x="8636000" y="6248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35</xdr:row>
      <xdr:rowOff>157480</xdr:rowOff>
    </xdr:from>
    <xdr:ext cx="469900" cy="253365"/>
    <xdr:sp macro="" textlink="">
      <xdr:nvSpPr>
        <xdr:cNvPr id="297" name="テキスト ボックス 296"/>
        <xdr:cNvSpPr txBox="1"/>
      </xdr:nvSpPr>
      <xdr:spPr>
        <a:xfrm>
          <a:off x="8470900" y="60286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38</xdr:row>
      <xdr:rowOff>50800</xdr:rowOff>
    </xdr:from>
    <xdr:to xmlns:xdr="http://schemas.openxmlformats.org/drawingml/2006/spreadsheetDrawing">
      <xdr:col>45</xdr:col>
      <xdr:colOff>171450</xdr:colOff>
      <xdr:row>38</xdr:row>
      <xdr:rowOff>50800</xdr:rowOff>
    </xdr:to>
    <xdr:cxnSp macro="">
      <xdr:nvCxnSpPr>
        <xdr:cNvPr id="298" name="直線コネクタ 297"/>
        <xdr:cNvCxnSpPr/>
      </xdr:nvCxnSpPr>
      <xdr:spPr>
        <a:xfrm>
          <a:off x="7080250" y="642493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42545</xdr:rowOff>
    </xdr:from>
    <xdr:to xmlns:xdr="http://schemas.openxmlformats.org/drawingml/2006/spreadsheetDrawing">
      <xdr:col>46</xdr:col>
      <xdr:colOff>38100</xdr:colOff>
      <xdr:row>37</xdr:row>
      <xdr:rowOff>142240</xdr:rowOff>
    </xdr:to>
    <xdr:sp macro="" textlink="">
      <xdr:nvSpPr>
        <xdr:cNvPr id="299" name="フローチャート: 判断 298"/>
        <xdr:cNvSpPr/>
      </xdr:nvSpPr>
      <xdr:spPr>
        <a:xfrm>
          <a:off x="7842250" y="62490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35</xdr:row>
      <xdr:rowOff>158750</xdr:rowOff>
    </xdr:from>
    <xdr:ext cx="469900" cy="246380"/>
    <xdr:sp macro="" textlink="">
      <xdr:nvSpPr>
        <xdr:cNvPr id="300" name="テキスト ボックス 299"/>
        <xdr:cNvSpPr txBox="1"/>
      </xdr:nvSpPr>
      <xdr:spPr>
        <a:xfrm>
          <a:off x="7677150" y="602996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38</xdr:row>
      <xdr:rowOff>36830</xdr:rowOff>
    </xdr:from>
    <xdr:to xmlns:xdr="http://schemas.openxmlformats.org/drawingml/2006/spreadsheetDrawing">
      <xdr:col>41</xdr:col>
      <xdr:colOff>50800</xdr:colOff>
      <xdr:row>38</xdr:row>
      <xdr:rowOff>50800</xdr:rowOff>
    </xdr:to>
    <xdr:cxnSp macro="">
      <xdr:nvCxnSpPr>
        <xdr:cNvPr id="301" name="直線コネクタ 300"/>
        <xdr:cNvCxnSpPr/>
      </xdr:nvCxnSpPr>
      <xdr:spPr>
        <a:xfrm>
          <a:off x="6286500" y="6410960"/>
          <a:ext cx="7937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52070</xdr:rowOff>
    </xdr:from>
    <xdr:to xmlns:xdr="http://schemas.openxmlformats.org/drawingml/2006/spreadsheetDrawing">
      <xdr:col>41</xdr:col>
      <xdr:colOff>101600</xdr:colOff>
      <xdr:row>37</xdr:row>
      <xdr:rowOff>151130</xdr:rowOff>
    </xdr:to>
    <xdr:sp macro="" textlink="">
      <xdr:nvSpPr>
        <xdr:cNvPr id="302" name="フローチャート: 判断 301"/>
        <xdr:cNvSpPr/>
      </xdr:nvSpPr>
      <xdr:spPr>
        <a:xfrm>
          <a:off x="7029450" y="62585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35</xdr:row>
      <xdr:rowOff>167640</xdr:rowOff>
    </xdr:from>
    <xdr:ext cx="469900" cy="253365"/>
    <xdr:sp macro="" textlink="">
      <xdr:nvSpPr>
        <xdr:cNvPr id="303" name="テキスト ボックス 302"/>
        <xdr:cNvSpPr txBox="1"/>
      </xdr:nvSpPr>
      <xdr:spPr>
        <a:xfrm>
          <a:off x="6864350" y="60388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61595</xdr:rowOff>
    </xdr:from>
    <xdr:to xmlns:xdr="http://schemas.openxmlformats.org/drawingml/2006/spreadsheetDrawing">
      <xdr:col>36</xdr:col>
      <xdr:colOff>165100</xdr:colOff>
      <xdr:row>37</xdr:row>
      <xdr:rowOff>161290</xdr:rowOff>
    </xdr:to>
    <xdr:sp macro="" textlink="">
      <xdr:nvSpPr>
        <xdr:cNvPr id="304" name="フローチャート: 判断 303"/>
        <xdr:cNvSpPr/>
      </xdr:nvSpPr>
      <xdr:spPr>
        <a:xfrm>
          <a:off x="6235700" y="62680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36</xdr:row>
      <xdr:rowOff>8890</xdr:rowOff>
    </xdr:from>
    <xdr:ext cx="469900" cy="253365"/>
    <xdr:sp macro="" textlink="">
      <xdr:nvSpPr>
        <xdr:cNvPr id="305" name="テキスト ボックス 304"/>
        <xdr:cNvSpPr txBox="1"/>
      </xdr:nvSpPr>
      <xdr:spPr>
        <a:xfrm>
          <a:off x="6070600" y="604774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06" name="テキスト ボックス 305"/>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07" name="テキスト ボックス 306"/>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08" name="テキスト ボックス 307"/>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5015" cy="253365"/>
    <xdr:sp macro="" textlink="">
      <xdr:nvSpPr>
        <xdr:cNvPr id="309" name="テキスト ボックス 308"/>
        <xdr:cNvSpPr txBox="1"/>
      </xdr:nvSpPr>
      <xdr:spPr>
        <a:xfrm>
          <a:off x="69088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10" name="テキスト ボックス 309"/>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151130</xdr:rowOff>
    </xdr:from>
    <xdr:to xmlns:xdr="http://schemas.openxmlformats.org/drawingml/2006/spreadsheetDrawing">
      <xdr:col>55</xdr:col>
      <xdr:colOff>50800</xdr:colOff>
      <xdr:row>38</xdr:row>
      <xdr:rowOff>83185</xdr:rowOff>
    </xdr:to>
    <xdr:sp macro="" textlink="">
      <xdr:nvSpPr>
        <xdr:cNvPr id="311" name="楕円 310"/>
        <xdr:cNvSpPr/>
      </xdr:nvSpPr>
      <xdr:spPr>
        <a:xfrm>
          <a:off x="9398000" y="635762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37</xdr:row>
      <xdr:rowOff>68580</xdr:rowOff>
    </xdr:from>
    <xdr:ext cx="462915" cy="246380"/>
    <xdr:sp macro="" textlink="">
      <xdr:nvSpPr>
        <xdr:cNvPr id="312" name="労働費該当値テキスト"/>
        <xdr:cNvSpPr txBox="1"/>
      </xdr:nvSpPr>
      <xdr:spPr>
        <a:xfrm>
          <a:off x="9480550" y="6275070"/>
          <a:ext cx="4629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160020</xdr:rowOff>
    </xdr:from>
    <xdr:to xmlns:xdr="http://schemas.openxmlformats.org/drawingml/2006/spreadsheetDrawing">
      <xdr:col>50</xdr:col>
      <xdr:colOff>165100</xdr:colOff>
      <xdr:row>38</xdr:row>
      <xdr:rowOff>91440</xdr:rowOff>
    </xdr:to>
    <xdr:sp macro="" textlink="">
      <xdr:nvSpPr>
        <xdr:cNvPr id="313" name="楕円 312"/>
        <xdr:cNvSpPr/>
      </xdr:nvSpPr>
      <xdr:spPr>
        <a:xfrm>
          <a:off x="8636000" y="63665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38</xdr:row>
      <xdr:rowOff>82550</xdr:rowOff>
    </xdr:from>
    <xdr:ext cx="469900" cy="253365"/>
    <xdr:sp macro="" textlink="">
      <xdr:nvSpPr>
        <xdr:cNvPr id="314" name="テキスト ボックス 313"/>
        <xdr:cNvSpPr txBox="1"/>
      </xdr:nvSpPr>
      <xdr:spPr>
        <a:xfrm>
          <a:off x="8470900" y="64566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635</xdr:rowOff>
    </xdr:from>
    <xdr:to xmlns:xdr="http://schemas.openxmlformats.org/drawingml/2006/spreadsheetDrawing">
      <xdr:col>46</xdr:col>
      <xdr:colOff>38100</xdr:colOff>
      <xdr:row>38</xdr:row>
      <xdr:rowOff>99695</xdr:rowOff>
    </xdr:to>
    <xdr:sp macro="" textlink="">
      <xdr:nvSpPr>
        <xdr:cNvPr id="315" name="楕円 314"/>
        <xdr:cNvSpPr/>
      </xdr:nvSpPr>
      <xdr:spPr>
        <a:xfrm>
          <a:off x="7842250" y="63747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38</xdr:row>
      <xdr:rowOff>91440</xdr:rowOff>
    </xdr:from>
    <xdr:ext cx="378460" cy="246380"/>
    <xdr:sp macro="" textlink="">
      <xdr:nvSpPr>
        <xdr:cNvPr id="316" name="テキスト ボックス 315"/>
        <xdr:cNvSpPr txBox="1"/>
      </xdr:nvSpPr>
      <xdr:spPr>
        <a:xfrm>
          <a:off x="7715250" y="646557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635</xdr:rowOff>
    </xdr:from>
    <xdr:to xmlns:xdr="http://schemas.openxmlformats.org/drawingml/2006/spreadsheetDrawing">
      <xdr:col>41</xdr:col>
      <xdr:colOff>101600</xdr:colOff>
      <xdr:row>38</xdr:row>
      <xdr:rowOff>99695</xdr:rowOff>
    </xdr:to>
    <xdr:sp macro="" textlink="">
      <xdr:nvSpPr>
        <xdr:cNvPr id="317" name="楕円 316"/>
        <xdr:cNvSpPr/>
      </xdr:nvSpPr>
      <xdr:spPr>
        <a:xfrm>
          <a:off x="7029450" y="63747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91440</xdr:rowOff>
    </xdr:from>
    <xdr:ext cx="378460" cy="246380"/>
    <xdr:sp macro="" textlink="">
      <xdr:nvSpPr>
        <xdr:cNvPr id="318" name="テキスト ボックス 317"/>
        <xdr:cNvSpPr txBox="1"/>
      </xdr:nvSpPr>
      <xdr:spPr>
        <a:xfrm>
          <a:off x="6910070" y="646557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154305</xdr:rowOff>
    </xdr:from>
    <xdr:to xmlns:xdr="http://schemas.openxmlformats.org/drawingml/2006/spreadsheetDrawing">
      <xdr:col>36</xdr:col>
      <xdr:colOff>165100</xdr:colOff>
      <xdr:row>38</xdr:row>
      <xdr:rowOff>86360</xdr:rowOff>
    </xdr:to>
    <xdr:sp macro="" textlink="">
      <xdr:nvSpPr>
        <xdr:cNvPr id="319" name="楕円 318"/>
        <xdr:cNvSpPr/>
      </xdr:nvSpPr>
      <xdr:spPr>
        <a:xfrm>
          <a:off x="6235700" y="63607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38</xdr:row>
      <xdr:rowOff>77470</xdr:rowOff>
    </xdr:from>
    <xdr:ext cx="469900" cy="252730"/>
    <xdr:sp macro="" textlink="">
      <xdr:nvSpPr>
        <xdr:cNvPr id="320" name="テキスト ボックス 319"/>
        <xdr:cNvSpPr txBox="1"/>
      </xdr:nvSpPr>
      <xdr:spPr>
        <a:xfrm>
          <a:off x="6070600" y="6451600"/>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21" name="正方形/長方形 320"/>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2" name="正方形/長方形 321"/>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3" name="正方形/長方形 322"/>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4" name="正方形/長方形 323"/>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5" name="正方形/長方形 324"/>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26" name="正方形/長方形 325"/>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27" name="正方形/長方形 326"/>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28" name="正方形/長方形 327"/>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2900" cy="220345"/>
    <xdr:sp macro="" textlink="">
      <xdr:nvSpPr>
        <xdr:cNvPr id="329" name="テキスト ボックス 328"/>
        <xdr:cNvSpPr txBox="1"/>
      </xdr:nvSpPr>
      <xdr:spPr>
        <a:xfrm>
          <a:off x="591820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30" name="直線コネクタ 329"/>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136525</xdr:rowOff>
    </xdr:from>
    <xdr:to xmlns:xdr="http://schemas.openxmlformats.org/drawingml/2006/spreadsheetDrawing">
      <xdr:col>59</xdr:col>
      <xdr:colOff>50800</xdr:colOff>
      <xdr:row>58</xdr:row>
      <xdr:rowOff>136525</xdr:rowOff>
    </xdr:to>
    <xdr:cxnSp macro="">
      <xdr:nvCxnSpPr>
        <xdr:cNvPr id="331" name="直線コネクタ 330"/>
        <xdr:cNvCxnSpPr/>
      </xdr:nvCxnSpPr>
      <xdr:spPr>
        <a:xfrm>
          <a:off x="5956300" y="98634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165100</xdr:rowOff>
    </xdr:from>
    <xdr:ext cx="241935" cy="246380"/>
    <xdr:sp macro="" textlink="">
      <xdr:nvSpPr>
        <xdr:cNvPr id="332" name="テキスト ボックス 331"/>
        <xdr:cNvSpPr txBox="1"/>
      </xdr:nvSpPr>
      <xdr:spPr>
        <a:xfrm>
          <a:off x="5726430" y="972439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24765</xdr:rowOff>
    </xdr:from>
    <xdr:to xmlns:xdr="http://schemas.openxmlformats.org/drawingml/2006/spreadsheetDrawing">
      <xdr:col>59</xdr:col>
      <xdr:colOff>50800</xdr:colOff>
      <xdr:row>56</xdr:row>
      <xdr:rowOff>24765</xdr:rowOff>
    </xdr:to>
    <xdr:cxnSp macro="">
      <xdr:nvCxnSpPr>
        <xdr:cNvPr id="333" name="直線コネクタ 332"/>
        <xdr:cNvCxnSpPr/>
      </xdr:nvCxnSpPr>
      <xdr:spPr>
        <a:xfrm>
          <a:off x="5956300" y="94164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55</xdr:row>
      <xdr:rowOff>53340</xdr:rowOff>
    </xdr:from>
    <xdr:ext cx="524510" cy="246380"/>
    <xdr:sp macro="" textlink="">
      <xdr:nvSpPr>
        <xdr:cNvPr id="334" name="テキスト ボックス 333"/>
        <xdr:cNvSpPr txBox="1"/>
      </xdr:nvSpPr>
      <xdr:spPr>
        <a:xfrm>
          <a:off x="5481955" y="927735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80645</xdr:rowOff>
    </xdr:from>
    <xdr:to xmlns:xdr="http://schemas.openxmlformats.org/drawingml/2006/spreadsheetDrawing">
      <xdr:col>59</xdr:col>
      <xdr:colOff>50800</xdr:colOff>
      <xdr:row>53</xdr:row>
      <xdr:rowOff>80645</xdr:rowOff>
    </xdr:to>
    <xdr:cxnSp macro="">
      <xdr:nvCxnSpPr>
        <xdr:cNvPr id="335" name="直線コネクタ 334"/>
        <xdr:cNvCxnSpPr/>
      </xdr:nvCxnSpPr>
      <xdr:spPr>
        <a:xfrm>
          <a:off x="5956300" y="89693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52</xdr:row>
      <xdr:rowOff>109220</xdr:rowOff>
    </xdr:from>
    <xdr:ext cx="524510" cy="246380"/>
    <xdr:sp macro="" textlink="">
      <xdr:nvSpPr>
        <xdr:cNvPr id="336" name="テキスト ボックス 335"/>
        <xdr:cNvSpPr txBox="1"/>
      </xdr:nvSpPr>
      <xdr:spPr>
        <a:xfrm>
          <a:off x="5481955" y="883031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136525</xdr:rowOff>
    </xdr:from>
    <xdr:to xmlns:xdr="http://schemas.openxmlformats.org/drawingml/2006/spreadsheetDrawing">
      <xdr:col>59</xdr:col>
      <xdr:colOff>50800</xdr:colOff>
      <xdr:row>50</xdr:row>
      <xdr:rowOff>136525</xdr:rowOff>
    </xdr:to>
    <xdr:cxnSp macro="">
      <xdr:nvCxnSpPr>
        <xdr:cNvPr id="337" name="直線コネクタ 336"/>
        <xdr:cNvCxnSpPr/>
      </xdr:nvCxnSpPr>
      <xdr:spPr>
        <a:xfrm>
          <a:off x="5956300" y="85223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165100</xdr:rowOff>
    </xdr:from>
    <xdr:ext cx="524510" cy="246380"/>
    <xdr:sp macro="" textlink="">
      <xdr:nvSpPr>
        <xdr:cNvPr id="338" name="テキスト ボックス 337"/>
        <xdr:cNvSpPr txBox="1"/>
      </xdr:nvSpPr>
      <xdr:spPr>
        <a:xfrm>
          <a:off x="5481955" y="838327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39" name="直線コネクタ 338"/>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53340</xdr:rowOff>
    </xdr:from>
    <xdr:ext cx="524510" cy="246380"/>
    <xdr:sp macro="" textlink="">
      <xdr:nvSpPr>
        <xdr:cNvPr id="340" name="テキスト ボックス 339"/>
        <xdr:cNvSpPr txBox="1"/>
      </xdr:nvSpPr>
      <xdr:spPr>
        <a:xfrm>
          <a:off x="5481955" y="793623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1" name="農林水産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50</xdr:row>
      <xdr:rowOff>98425</xdr:rowOff>
    </xdr:from>
    <xdr:to xmlns:xdr="http://schemas.openxmlformats.org/drawingml/2006/spreadsheetDrawing">
      <xdr:col>54</xdr:col>
      <xdr:colOff>171450</xdr:colOff>
      <xdr:row>58</xdr:row>
      <xdr:rowOff>127635</xdr:rowOff>
    </xdr:to>
    <xdr:cxnSp macro="">
      <xdr:nvCxnSpPr>
        <xdr:cNvPr id="342" name="直線コネクタ 341"/>
        <xdr:cNvCxnSpPr/>
      </xdr:nvCxnSpPr>
      <xdr:spPr>
        <a:xfrm flipV="1">
          <a:off x="9429750" y="8484235"/>
          <a:ext cx="0" cy="1370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130810</xdr:rowOff>
    </xdr:from>
    <xdr:ext cx="371475" cy="253365"/>
    <xdr:sp macro="" textlink="">
      <xdr:nvSpPr>
        <xdr:cNvPr id="343" name="農林水産業費最小値テキスト"/>
        <xdr:cNvSpPr txBox="1"/>
      </xdr:nvSpPr>
      <xdr:spPr>
        <a:xfrm>
          <a:off x="9480550" y="9857740"/>
          <a:ext cx="3714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127635</xdr:rowOff>
    </xdr:from>
    <xdr:to xmlns:xdr="http://schemas.openxmlformats.org/drawingml/2006/spreadsheetDrawing">
      <xdr:col>55</xdr:col>
      <xdr:colOff>88900</xdr:colOff>
      <xdr:row>58</xdr:row>
      <xdr:rowOff>127635</xdr:rowOff>
    </xdr:to>
    <xdr:cxnSp macro="">
      <xdr:nvCxnSpPr>
        <xdr:cNvPr id="344" name="直線コネクタ 343"/>
        <xdr:cNvCxnSpPr/>
      </xdr:nvCxnSpPr>
      <xdr:spPr>
        <a:xfrm>
          <a:off x="9359900" y="9854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46990</xdr:rowOff>
    </xdr:from>
    <xdr:ext cx="527685" cy="246380"/>
    <xdr:sp macro="" textlink="">
      <xdr:nvSpPr>
        <xdr:cNvPr id="345" name="農林水産業費最大値テキスト"/>
        <xdr:cNvSpPr txBox="1"/>
      </xdr:nvSpPr>
      <xdr:spPr>
        <a:xfrm>
          <a:off x="9480550" y="826516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61,686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98425</xdr:rowOff>
    </xdr:from>
    <xdr:to xmlns:xdr="http://schemas.openxmlformats.org/drawingml/2006/spreadsheetDrawing">
      <xdr:col>55</xdr:col>
      <xdr:colOff>88900</xdr:colOff>
      <xdr:row>50</xdr:row>
      <xdr:rowOff>98425</xdr:rowOff>
    </xdr:to>
    <xdr:cxnSp macro="">
      <xdr:nvCxnSpPr>
        <xdr:cNvPr id="346" name="直線コネクタ 345"/>
        <xdr:cNvCxnSpPr/>
      </xdr:nvCxnSpPr>
      <xdr:spPr>
        <a:xfrm>
          <a:off x="9359900" y="84842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53</xdr:row>
      <xdr:rowOff>52705</xdr:rowOff>
    </xdr:from>
    <xdr:to xmlns:xdr="http://schemas.openxmlformats.org/drawingml/2006/spreadsheetDrawing">
      <xdr:col>55</xdr:col>
      <xdr:colOff>0</xdr:colOff>
      <xdr:row>57</xdr:row>
      <xdr:rowOff>115570</xdr:rowOff>
    </xdr:to>
    <xdr:cxnSp macro="">
      <xdr:nvCxnSpPr>
        <xdr:cNvPr id="347" name="直線コネクタ 346"/>
        <xdr:cNvCxnSpPr/>
      </xdr:nvCxnSpPr>
      <xdr:spPr>
        <a:xfrm>
          <a:off x="8686800" y="8941435"/>
          <a:ext cx="742950" cy="733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58420</xdr:rowOff>
    </xdr:from>
    <xdr:ext cx="462915" cy="253365"/>
    <xdr:sp macro="" textlink="">
      <xdr:nvSpPr>
        <xdr:cNvPr id="348" name="農林水産業費平均値テキスト"/>
        <xdr:cNvSpPr txBox="1"/>
      </xdr:nvSpPr>
      <xdr:spPr>
        <a:xfrm>
          <a:off x="9480550" y="9617710"/>
          <a:ext cx="46291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79375</xdr:rowOff>
    </xdr:from>
    <xdr:to xmlns:xdr="http://schemas.openxmlformats.org/drawingml/2006/spreadsheetDrawing">
      <xdr:col>55</xdr:col>
      <xdr:colOff>50800</xdr:colOff>
      <xdr:row>58</xdr:row>
      <xdr:rowOff>11430</xdr:rowOff>
    </xdr:to>
    <xdr:sp macro="" textlink="">
      <xdr:nvSpPr>
        <xdr:cNvPr id="349" name="フローチャート: 判断 348"/>
        <xdr:cNvSpPr/>
      </xdr:nvSpPr>
      <xdr:spPr>
        <a:xfrm>
          <a:off x="9398000" y="963866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53</xdr:row>
      <xdr:rowOff>52705</xdr:rowOff>
    </xdr:from>
    <xdr:to xmlns:xdr="http://schemas.openxmlformats.org/drawingml/2006/spreadsheetDrawing">
      <xdr:col>50</xdr:col>
      <xdr:colOff>114300</xdr:colOff>
      <xdr:row>57</xdr:row>
      <xdr:rowOff>156210</xdr:rowOff>
    </xdr:to>
    <xdr:cxnSp macro="">
      <xdr:nvCxnSpPr>
        <xdr:cNvPr id="350" name="直線コネクタ 349"/>
        <xdr:cNvCxnSpPr/>
      </xdr:nvCxnSpPr>
      <xdr:spPr>
        <a:xfrm flipV="1">
          <a:off x="7886700" y="8941435"/>
          <a:ext cx="800100" cy="774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26670</xdr:rowOff>
    </xdr:from>
    <xdr:to xmlns:xdr="http://schemas.openxmlformats.org/drawingml/2006/spreadsheetDrawing">
      <xdr:col>50</xdr:col>
      <xdr:colOff>165100</xdr:colOff>
      <xdr:row>57</xdr:row>
      <xdr:rowOff>126365</xdr:rowOff>
    </xdr:to>
    <xdr:sp macro="" textlink="">
      <xdr:nvSpPr>
        <xdr:cNvPr id="351" name="フローチャート: 判断 350"/>
        <xdr:cNvSpPr/>
      </xdr:nvSpPr>
      <xdr:spPr>
        <a:xfrm>
          <a:off x="8636000" y="95859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117475</xdr:rowOff>
    </xdr:from>
    <xdr:ext cx="534670" cy="253365"/>
    <xdr:sp macro="" textlink="">
      <xdr:nvSpPr>
        <xdr:cNvPr id="352" name="テキスト ボックス 351"/>
        <xdr:cNvSpPr txBox="1"/>
      </xdr:nvSpPr>
      <xdr:spPr>
        <a:xfrm>
          <a:off x="8438515" y="96767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62230</xdr:rowOff>
    </xdr:from>
    <xdr:to xmlns:xdr="http://schemas.openxmlformats.org/drawingml/2006/spreadsheetDrawing">
      <xdr:col>45</xdr:col>
      <xdr:colOff>171450</xdr:colOff>
      <xdr:row>57</xdr:row>
      <xdr:rowOff>156210</xdr:rowOff>
    </xdr:to>
    <xdr:cxnSp macro="">
      <xdr:nvCxnSpPr>
        <xdr:cNvPr id="353" name="直線コネクタ 352"/>
        <xdr:cNvCxnSpPr/>
      </xdr:nvCxnSpPr>
      <xdr:spPr>
        <a:xfrm>
          <a:off x="7080250" y="9621520"/>
          <a:ext cx="806450" cy="93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87630</xdr:rowOff>
    </xdr:from>
    <xdr:to xmlns:xdr="http://schemas.openxmlformats.org/drawingml/2006/spreadsheetDrawing">
      <xdr:col>46</xdr:col>
      <xdr:colOff>38100</xdr:colOff>
      <xdr:row>58</xdr:row>
      <xdr:rowOff>19050</xdr:rowOff>
    </xdr:to>
    <xdr:sp macro="" textlink="">
      <xdr:nvSpPr>
        <xdr:cNvPr id="354" name="フローチャート: 判断 353"/>
        <xdr:cNvSpPr/>
      </xdr:nvSpPr>
      <xdr:spPr>
        <a:xfrm>
          <a:off x="7842250" y="96469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56</xdr:row>
      <xdr:rowOff>35560</xdr:rowOff>
    </xdr:from>
    <xdr:ext cx="469900" cy="246380"/>
    <xdr:sp macro="" textlink="">
      <xdr:nvSpPr>
        <xdr:cNvPr id="355" name="テキスト ボックス 354"/>
        <xdr:cNvSpPr txBox="1"/>
      </xdr:nvSpPr>
      <xdr:spPr>
        <a:xfrm>
          <a:off x="7677150" y="9427210"/>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62230</xdr:rowOff>
    </xdr:from>
    <xdr:to xmlns:xdr="http://schemas.openxmlformats.org/drawingml/2006/spreadsheetDrawing">
      <xdr:col>41</xdr:col>
      <xdr:colOff>50800</xdr:colOff>
      <xdr:row>57</xdr:row>
      <xdr:rowOff>142240</xdr:rowOff>
    </xdr:to>
    <xdr:cxnSp macro="">
      <xdr:nvCxnSpPr>
        <xdr:cNvPr id="356" name="直線コネクタ 355"/>
        <xdr:cNvCxnSpPr/>
      </xdr:nvCxnSpPr>
      <xdr:spPr>
        <a:xfrm flipV="1">
          <a:off x="6286500" y="9621520"/>
          <a:ext cx="79375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80010</xdr:rowOff>
    </xdr:from>
    <xdr:to xmlns:xdr="http://schemas.openxmlformats.org/drawingml/2006/spreadsheetDrawing">
      <xdr:col>41</xdr:col>
      <xdr:colOff>101600</xdr:colOff>
      <xdr:row>58</xdr:row>
      <xdr:rowOff>12065</xdr:rowOff>
    </xdr:to>
    <xdr:sp macro="" textlink="">
      <xdr:nvSpPr>
        <xdr:cNvPr id="357" name="フローチャート: 判断 356"/>
        <xdr:cNvSpPr/>
      </xdr:nvSpPr>
      <xdr:spPr>
        <a:xfrm>
          <a:off x="7029450" y="96393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58</xdr:row>
      <xdr:rowOff>3175</xdr:rowOff>
    </xdr:from>
    <xdr:ext cx="469900" cy="253365"/>
    <xdr:sp macro="" textlink="">
      <xdr:nvSpPr>
        <xdr:cNvPr id="358" name="テキスト ボックス 357"/>
        <xdr:cNvSpPr txBox="1"/>
      </xdr:nvSpPr>
      <xdr:spPr>
        <a:xfrm>
          <a:off x="6864350" y="973010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69215</xdr:rowOff>
    </xdr:from>
    <xdr:to xmlns:xdr="http://schemas.openxmlformats.org/drawingml/2006/spreadsheetDrawing">
      <xdr:col>36</xdr:col>
      <xdr:colOff>165100</xdr:colOff>
      <xdr:row>58</xdr:row>
      <xdr:rowOff>635</xdr:rowOff>
    </xdr:to>
    <xdr:sp macro="" textlink="">
      <xdr:nvSpPr>
        <xdr:cNvPr id="359" name="フローチャート: 判断 358"/>
        <xdr:cNvSpPr/>
      </xdr:nvSpPr>
      <xdr:spPr>
        <a:xfrm>
          <a:off x="6235700" y="9628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56</xdr:row>
      <xdr:rowOff>17145</xdr:rowOff>
    </xdr:from>
    <xdr:ext cx="469900" cy="253365"/>
    <xdr:sp macro="" textlink="">
      <xdr:nvSpPr>
        <xdr:cNvPr id="360" name="テキスト ボックス 359"/>
        <xdr:cNvSpPr txBox="1"/>
      </xdr:nvSpPr>
      <xdr:spPr>
        <a:xfrm>
          <a:off x="6070600" y="940879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1" name="テキスト ボックス 360"/>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2" name="テキスト ボックス 361"/>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63" name="テキスト ボックス 362"/>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5015" cy="253365"/>
    <xdr:sp macro="" textlink="">
      <xdr:nvSpPr>
        <xdr:cNvPr id="364" name="テキスト ボックス 363"/>
        <xdr:cNvSpPr txBox="1"/>
      </xdr:nvSpPr>
      <xdr:spPr>
        <a:xfrm>
          <a:off x="69088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65" name="テキスト ボックス 364"/>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66040</xdr:rowOff>
    </xdr:from>
    <xdr:to xmlns:xdr="http://schemas.openxmlformats.org/drawingml/2006/spreadsheetDrawing">
      <xdr:col>55</xdr:col>
      <xdr:colOff>50800</xdr:colOff>
      <xdr:row>57</xdr:row>
      <xdr:rowOff>165100</xdr:rowOff>
    </xdr:to>
    <xdr:sp macro="" textlink="">
      <xdr:nvSpPr>
        <xdr:cNvPr id="366" name="楕円 365"/>
        <xdr:cNvSpPr/>
      </xdr:nvSpPr>
      <xdr:spPr>
        <a:xfrm>
          <a:off x="9398000" y="96253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88265</xdr:rowOff>
    </xdr:from>
    <xdr:ext cx="462915" cy="246380"/>
    <xdr:sp macro="" textlink="">
      <xdr:nvSpPr>
        <xdr:cNvPr id="367" name="農林水産業費該当値テキスト"/>
        <xdr:cNvSpPr txBox="1"/>
      </xdr:nvSpPr>
      <xdr:spPr>
        <a:xfrm>
          <a:off x="9480550" y="9479915"/>
          <a:ext cx="46291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53</xdr:row>
      <xdr:rowOff>3175</xdr:rowOff>
    </xdr:from>
    <xdr:to xmlns:xdr="http://schemas.openxmlformats.org/drawingml/2006/spreadsheetDrawing">
      <xdr:col>50</xdr:col>
      <xdr:colOff>165100</xdr:colOff>
      <xdr:row>53</xdr:row>
      <xdr:rowOff>102870</xdr:rowOff>
    </xdr:to>
    <xdr:sp macro="" textlink="">
      <xdr:nvSpPr>
        <xdr:cNvPr id="368" name="楕円 367"/>
        <xdr:cNvSpPr/>
      </xdr:nvSpPr>
      <xdr:spPr>
        <a:xfrm>
          <a:off x="8636000" y="8891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51</xdr:row>
      <xdr:rowOff>118110</xdr:rowOff>
    </xdr:from>
    <xdr:ext cx="534670" cy="253365"/>
    <xdr:sp macro="" textlink="">
      <xdr:nvSpPr>
        <xdr:cNvPr id="369" name="テキスト ボックス 368"/>
        <xdr:cNvSpPr txBox="1"/>
      </xdr:nvSpPr>
      <xdr:spPr>
        <a:xfrm>
          <a:off x="8438515" y="86715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41,254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106680</xdr:rowOff>
    </xdr:from>
    <xdr:to xmlns:xdr="http://schemas.openxmlformats.org/drawingml/2006/spreadsheetDrawing">
      <xdr:col>46</xdr:col>
      <xdr:colOff>38100</xdr:colOff>
      <xdr:row>58</xdr:row>
      <xdr:rowOff>38735</xdr:rowOff>
    </xdr:to>
    <xdr:sp macro="" textlink="">
      <xdr:nvSpPr>
        <xdr:cNvPr id="370" name="楕円 369"/>
        <xdr:cNvSpPr/>
      </xdr:nvSpPr>
      <xdr:spPr>
        <a:xfrm>
          <a:off x="7842250" y="96659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58</xdr:row>
      <xdr:rowOff>29845</xdr:rowOff>
    </xdr:from>
    <xdr:ext cx="469900" cy="246380"/>
    <xdr:sp macro="" textlink="">
      <xdr:nvSpPr>
        <xdr:cNvPr id="371" name="テキスト ボックス 370"/>
        <xdr:cNvSpPr txBox="1"/>
      </xdr:nvSpPr>
      <xdr:spPr>
        <a:xfrm>
          <a:off x="7677150" y="975677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13335</xdr:rowOff>
    </xdr:from>
    <xdr:to xmlns:xdr="http://schemas.openxmlformats.org/drawingml/2006/spreadsheetDrawing">
      <xdr:col>41</xdr:col>
      <xdr:colOff>101600</xdr:colOff>
      <xdr:row>57</xdr:row>
      <xdr:rowOff>112395</xdr:rowOff>
    </xdr:to>
    <xdr:sp macro="" textlink="">
      <xdr:nvSpPr>
        <xdr:cNvPr id="372" name="楕円 371"/>
        <xdr:cNvSpPr/>
      </xdr:nvSpPr>
      <xdr:spPr>
        <a:xfrm>
          <a:off x="7029450" y="95726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128905</xdr:rowOff>
    </xdr:from>
    <xdr:ext cx="527685" cy="253365"/>
    <xdr:sp macro="" textlink="">
      <xdr:nvSpPr>
        <xdr:cNvPr id="373" name="テキスト ボックス 372"/>
        <xdr:cNvSpPr txBox="1"/>
      </xdr:nvSpPr>
      <xdr:spPr>
        <a:xfrm>
          <a:off x="6851015" y="935291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92710</xdr:rowOff>
    </xdr:from>
    <xdr:to xmlns:xdr="http://schemas.openxmlformats.org/drawingml/2006/spreadsheetDrawing">
      <xdr:col>36</xdr:col>
      <xdr:colOff>165100</xdr:colOff>
      <xdr:row>58</xdr:row>
      <xdr:rowOff>24130</xdr:rowOff>
    </xdr:to>
    <xdr:sp macro="" textlink="">
      <xdr:nvSpPr>
        <xdr:cNvPr id="374" name="楕円 373"/>
        <xdr:cNvSpPr/>
      </xdr:nvSpPr>
      <xdr:spPr>
        <a:xfrm>
          <a:off x="6235700" y="96520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58</xdr:row>
      <xdr:rowOff>15875</xdr:rowOff>
    </xdr:from>
    <xdr:ext cx="469900" cy="246380"/>
    <xdr:sp macro="" textlink="">
      <xdr:nvSpPr>
        <xdr:cNvPr id="375" name="テキスト ボックス 374"/>
        <xdr:cNvSpPr txBox="1"/>
      </xdr:nvSpPr>
      <xdr:spPr>
        <a:xfrm>
          <a:off x="6070600" y="974280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76" name="正方形/長方形 375"/>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77" name="正方形/長方形 376"/>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79" name="正方形/長方形 378"/>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24,735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1" name="正方形/長方形 380"/>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3" name="正方形/長方形 382"/>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2900" cy="220345"/>
    <xdr:sp macro="" textlink="">
      <xdr:nvSpPr>
        <xdr:cNvPr id="384" name="テキスト ボックス 383"/>
        <xdr:cNvSpPr txBox="1"/>
      </xdr:nvSpPr>
      <xdr:spPr>
        <a:xfrm>
          <a:off x="5918200" y="112414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85" name="直線コネクタ 384"/>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86" name="直線コネクタ 385"/>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1935" cy="246380"/>
    <xdr:sp macro="" textlink="">
      <xdr:nvSpPr>
        <xdr:cNvPr id="387" name="テキスト ボックス 386"/>
        <xdr:cNvSpPr txBox="1"/>
      </xdr:nvSpPr>
      <xdr:spPr>
        <a:xfrm>
          <a:off x="5726430" y="1307719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88" name="直線コネクタ 387"/>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53340</xdr:rowOff>
    </xdr:from>
    <xdr:ext cx="524510" cy="246380"/>
    <xdr:sp macro="" textlink="">
      <xdr:nvSpPr>
        <xdr:cNvPr id="389" name="テキスト ボックス 388"/>
        <xdr:cNvSpPr txBox="1"/>
      </xdr:nvSpPr>
      <xdr:spPr>
        <a:xfrm>
          <a:off x="5481955" y="1263015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0" name="直線コネクタ 389"/>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109220</xdr:rowOff>
    </xdr:from>
    <xdr:ext cx="524510" cy="246380"/>
    <xdr:sp macro="" textlink="">
      <xdr:nvSpPr>
        <xdr:cNvPr id="391" name="テキスト ボックス 390"/>
        <xdr:cNvSpPr txBox="1"/>
      </xdr:nvSpPr>
      <xdr:spPr>
        <a:xfrm>
          <a:off x="5481955" y="1218311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392" name="直線コネクタ 391"/>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165100</xdr:rowOff>
    </xdr:from>
    <xdr:ext cx="524510" cy="246380"/>
    <xdr:sp macro="" textlink="">
      <xdr:nvSpPr>
        <xdr:cNvPr id="393" name="テキスト ボックス 392"/>
        <xdr:cNvSpPr txBox="1"/>
      </xdr:nvSpPr>
      <xdr:spPr>
        <a:xfrm>
          <a:off x="5481955" y="1173607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4" name="直線コネクタ 393"/>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53340</xdr:rowOff>
    </xdr:from>
    <xdr:ext cx="524510" cy="246380"/>
    <xdr:sp macro="" textlink="">
      <xdr:nvSpPr>
        <xdr:cNvPr id="395" name="テキスト ボックス 394"/>
        <xdr:cNvSpPr txBox="1"/>
      </xdr:nvSpPr>
      <xdr:spPr>
        <a:xfrm>
          <a:off x="5481955" y="11289030"/>
          <a:ext cx="52451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6" name="商工費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125095</xdr:rowOff>
    </xdr:from>
    <xdr:to xmlns:xdr="http://schemas.openxmlformats.org/drawingml/2006/spreadsheetDrawing">
      <xdr:col>54</xdr:col>
      <xdr:colOff>171450</xdr:colOff>
      <xdr:row>77</xdr:row>
      <xdr:rowOff>117475</xdr:rowOff>
    </xdr:to>
    <xdr:cxnSp macro="">
      <xdr:nvCxnSpPr>
        <xdr:cNvPr id="397" name="直線コネクタ 396"/>
        <xdr:cNvCxnSpPr/>
      </xdr:nvCxnSpPr>
      <xdr:spPr>
        <a:xfrm flipV="1">
          <a:off x="9429750" y="11863705"/>
          <a:ext cx="0" cy="1165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120650</xdr:rowOff>
    </xdr:from>
    <xdr:ext cx="462915" cy="253365"/>
    <xdr:sp macro="" textlink="">
      <xdr:nvSpPr>
        <xdr:cNvPr id="398" name="商工費最小値テキスト"/>
        <xdr:cNvSpPr txBox="1"/>
      </xdr:nvSpPr>
      <xdr:spPr>
        <a:xfrm>
          <a:off x="9480550" y="13032740"/>
          <a:ext cx="462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77</xdr:row>
      <xdr:rowOff>117475</xdr:rowOff>
    </xdr:from>
    <xdr:to xmlns:xdr="http://schemas.openxmlformats.org/drawingml/2006/spreadsheetDrawing">
      <xdr:col>55</xdr:col>
      <xdr:colOff>88900</xdr:colOff>
      <xdr:row>77</xdr:row>
      <xdr:rowOff>117475</xdr:rowOff>
    </xdr:to>
    <xdr:cxnSp macro="">
      <xdr:nvCxnSpPr>
        <xdr:cNvPr id="399" name="直線コネクタ 398"/>
        <xdr:cNvCxnSpPr/>
      </xdr:nvCxnSpPr>
      <xdr:spPr>
        <a:xfrm>
          <a:off x="9359900" y="130295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73025</xdr:rowOff>
    </xdr:from>
    <xdr:ext cx="527685" cy="253365"/>
    <xdr:sp macro="" textlink="">
      <xdr:nvSpPr>
        <xdr:cNvPr id="400" name="商工費最大値テキスト"/>
        <xdr:cNvSpPr txBox="1"/>
      </xdr:nvSpPr>
      <xdr:spPr>
        <a:xfrm>
          <a:off x="9480550" y="1164399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30,262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125095</xdr:rowOff>
    </xdr:from>
    <xdr:to xmlns:xdr="http://schemas.openxmlformats.org/drawingml/2006/spreadsheetDrawing">
      <xdr:col>55</xdr:col>
      <xdr:colOff>88900</xdr:colOff>
      <xdr:row>70</xdr:row>
      <xdr:rowOff>125095</xdr:rowOff>
    </xdr:to>
    <xdr:cxnSp macro="">
      <xdr:nvCxnSpPr>
        <xdr:cNvPr id="401" name="直線コネクタ 400"/>
        <xdr:cNvCxnSpPr/>
      </xdr:nvCxnSpPr>
      <xdr:spPr>
        <a:xfrm>
          <a:off x="9359900" y="118637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76</xdr:row>
      <xdr:rowOff>70485</xdr:rowOff>
    </xdr:from>
    <xdr:to xmlns:xdr="http://schemas.openxmlformats.org/drawingml/2006/spreadsheetDrawing">
      <xdr:col>55</xdr:col>
      <xdr:colOff>0</xdr:colOff>
      <xdr:row>77</xdr:row>
      <xdr:rowOff>56515</xdr:rowOff>
    </xdr:to>
    <xdr:cxnSp macro="">
      <xdr:nvCxnSpPr>
        <xdr:cNvPr id="402" name="直線コネクタ 401"/>
        <xdr:cNvCxnSpPr/>
      </xdr:nvCxnSpPr>
      <xdr:spPr>
        <a:xfrm flipV="1">
          <a:off x="8686800" y="12814935"/>
          <a:ext cx="742950" cy="153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73</xdr:row>
      <xdr:rowOff>132715</xdr:rowOff>
    </xdr:from>
    <xdr:ext cx="527685" cy="253365"/>
    <xdr:sp macro="" textlink="">
      <xdr:nvSpPr>
        <xdr:cNvPr id="403" name="商工費平均値テキスト"/>
        <xdr:cNvSpPr txBox="1"/>
      </xdr:nvSpPr>
      <xdr:spPr>
        <a:xfrm>
          <a:off x="9480550" y="12374245"/>
          <a:ext cx="52768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14,477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74</xdr:row>
      <xdr:rowOff>110490</xdr:rowOff>
    </xdr:from>
    <xdr:to xmlns:xdr="http://schemas.openxmlformats.org/drawingml/2006/spreadsheetDrawing">
      <xdr:col>55</xdr:col>
      <xdr:colOff>50800</xdr:colOff>
      <xdr:row>75</xdr:row>
      <xdr:rowOff>41910</xdr:rowOff>
    </xdr:to>
    <xdr:sp macro="" textlink="">
      <xdr:nvSpPr>
        <xdr:cNvPr id="404" name="フローチャート: 判断 403"/>
        <xdr:cNvSpPr/>
      </xdr:nvSpPr>
      <xdr:spPr>
        <a:xfrm>
          <a:off x="9398000" y="125196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76</xdr:row>
      <xdr:rowOff>85090</xdr:rowOff>
    </xdr:from>
    <xdr:to xmlns:xdr="http://schemas.openxmlformats.org/drawingml/2006/spreadsheetDrawing">
      <xdr:col>50</xdr:col>
      <xdr:colOff>114300</xdr:colOff>
      <xdr:row>77</xdr:row>
      <xdr:rowOff>56515</xdr:rowOff>
    </xdr:to>
    <xdr:cxnSp macro="">
      <xdr:nvCxnSpPr>
        <xdr:cNvPr id="405" name="直線コネクタ 404"/>
        <xdr:cNvCxnSpPr/>
      </xdr:nvCxnSpPr>
      <xdr:spPr>
        <a:xfrm>
          <a:off x="7886700" y="12829540"/>
          <a:ext cx="80010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75</xdr:row>
      <xdr:rowOff>108585</xdr:rowOff>
    </xdr:from>
    <xdr:to xmlns:xdr="http://schemas.openxmlformats.org/drawingml/2006/spreadsheetDrawing">
      <xdr:col>50</xdr:col>
      <xdr:colOff>165100</xdr:colOff>
      <xdr:row>76</xdr:row>
      <xdr:rowOff>40005</xdr:rowOff>
    </xdr:to>
    <xdr:sp macro="" textlink="">
      <xdr:nvSpPr>
        <xdr:cNvPr id="406" name="フローチャート: 判断 405"/>
        <xdr:cNvSpPr/>
      </xdr:nvSpPr>
      <xdr:spPr>
        <a:xfrm>
          <a:off x="8636000" y="126853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74</xdr:row>
      <xdr:rowOff>56515</xdr:rowOff>
    </xdr:from>
    <xdr:ext cx="534670" cy="253365"/>
    <xdr:sp macro="" textlink="">
      <xdr:nvSpPr>
        <xdr:cNvPr id="407" name="テキスト ボックス 406"/>
        <xdr:cNvSpPr txBox="1"/>
      </xdr:nvSpPr>
      <xdr:spPr>
        <a:xfrm>
          <a:off x="8438515" y="124656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76</xdr:row>
      <xdr:rowOff>85090</xdr:rowOff>
    </xdr:from>
    <xdr:to xmlns:xdr="http://schemas.openxmlformats.org/drawingml/2006/spreadsheetDrawing">
      <xdr:col>45</xdr:col>
      <xdr:colOff>171450</xdr:colOff>
      <xdr:row>77</xdr:row>
      <xdr:rowOff>38100</xdr:rowOff>
    </xdr:to>
    <xdr:cxnSp macro="">
      <xdr:nvCxnSpPr>
        <xdr:cNvPr id="408" name="直線コネクタ 407"/>
        <xdr:cNvCxnSpPr/>
      </xdr:nvCxnSpPr>
      <xdr:spPr>
        <a:xfrm flipV="1">
          <a:off x="7080250" y="12829540"/>
          <a:ext cx="80645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75</xdr:row>
      <xdr:rowOff>132715</xdr:rowOff>
    </xdr:from>
    <xdr:to xmlns:xdr="http://schemas.openxmlformats.org/drawingml/2006/spreadsheetDrawing">
      <xdr:col>46</xdr:col>
      <xdr:colOff>38100</xdr:colOff>
      <xdr:row>76</xdr:row>
      <xdr:rowOff>64135</xdr:rowOff>
    </xdr:to>
    <xdr:sp macro="" textlink="">
      <xdr:nvSpPr>
        <xdr:cNvPr id="409" name="フローチャート: 判断 408"/>
        <xdr:cNvSpPr/>
      </xdr:nvSpPr>
      <xdr:spPr>
        <a:xfrm>
          <a:off x="7842250" y="127095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80645</xdr:rowOff>
    </xdr:from>
    <xdr:ext cx="527685" cy="253365"/>
    <xdr:sp macro="" textlink="">
      <xdr:nvSpPr>
        <xdr:cNvPr id="410" name="テキスト ボックス 409"/>
        <xdr:cNvSpPr txBox="1"/>
      </xdr:nvSpPr>
      <xdr:spPr>
        <a:xfrm>
          <a:off x="7644765" y="1248981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154305</xdr:rowOff>
    </xdr:from>
    <xdr:to xmlns:xdr="http://schemas.openxmlformats.org/drawingml/2006/spreadsheetDrawing">
      <xdr:col>41</xdr:col>
      <xdr:colOff>50800</xdr:colOff>
      <xdr:row>77</xdr:row>
      <xdr:rowOff>38100</xdr:rowOff>
    </xdr:to>
    <xdr:cxnSp macro="">
      <xdr:nvCxnSpPr>
        <xdr:cNvPr id="411" name="直線コネクタ 410"/>
        <xdr:cNvCxnSpPr/>
      </xdr:nvCxnSpPr>
      <xdr:spPr>
        <a:xfrm>
          <a:off x="6286500" y="12898755"/>
          <a:ext cx="79375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75</xdr:row>
      <xdr:rowOff>117475</xdr:rowOff>
    </xdr:from>
    <xdr:to xmlns:xdr="http://schemas.openxmlformats.org/drawingml/2006/spreadsheetDrawing">
      <xdr:col>41</xdr:col>
      <xdr:colOff>101600</xdr:colOff>
      <xdr:row>76</xdr:row>
      <xdr:rowOff>49530</xdr:rowOff>
    </xdr:to>
    <xdr:sp macro="" textlink="">
      <xdr:nvSpPr>
        <xdr:cNvPr id="412" name="フローチャート: 判断 411"/>
        <xdr:cNvSpPr/>
      </xdr:nvSpPr>
      <xdr:spPr>
        <a:xfrm>
          <a:off x="7029450" y="126942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74</xdr:row>
      <xdr:rowOff>64770</xdr:rowOff>
    </xdr:from>
    <xdr:ext cx="527685" cy="253365"/>
    <xdr:sp macro="" textlink="">
      <xdr:nvSpPr>
        <xdr:cNvPr id="413" name="テキスト ボックス 412"/>
        <xdr:cNvSpPr txBox="1"/>
      </xdr:nvSpPr>
      <xdr:spPr>
        <a:xfrm>
          <a:off x="6851015" y="1247394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75</xdr:row>
      <xdr:rowOff>161290</xdr:rowOff>
    </xdr:from>
    <xdr:to xmlns:xdr="http://schemas.openxmlformats.org/drawingml/2006/spreadsheetDrawing">
      <xdr:col>36</xdr:col>
      <xdr:colOff>165100</xdr:colOff>
      <xdr:row>76</xdr:row>
      <xdr:rowOff>92710</xdr:rowOff>
    </xdr:to>
    <xdr:sp macro="" textlink="">
      <xdr:nvSpPr>
        <xdr:cNvPr id="414" name="フローチャート: 判断 413"/>
        <xdr:cNvSpPr/>
      </xdr:nvSpPr>
      <xdr:spPr>
        <a:xfrm>
          <a:off x="6235700" y="127381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74</xdr:row>
      <xdr:rowOff>108585</xdr:rowOff>
    </xdr:from>
    <xdr:ext cx="469900" cy="246380"/>
    <xdr:sp macro="" textlink="">
      <xdr:nvSpPr>
        <xdr:cNvPr id="415" name="テキスト ボックス 414"/>
        <xdr:cNvSpPr txBox="1"/>
      </xdr:nvSpPr>
      <xdr:spPr>
        <a:xfrm>
          <a:off x="6070600" y="1251775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16" name="テキスト ボックス 415"/>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17" name="テキスト ボックス 416"/>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18" name="テキスト ボックス 417"/>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5015" cy="253365"/>
    <xdr:sp macro="" textlink="">
      <xdr:nvSpPr>
        <xdr:cNvPr id="419" name="テキスト ボックス 418"/>
        <xdr:cNvSpPr txBox="1"/>
      </xdr:nvSpPr>
      <xdr:spPr>
        <a:xfrm>
          <a:off x="69088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0" name="テキスト ボックス 419"/>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20320</xdr:rowOff>
    </xdr:from>
    <xdr:to xmlns:xdr="http://schemas.openxmlformats.org/drawingml/2006/spreadsheetDrawing">
      <xdr:col>55</xdr:col>
      <xdr:colOff>50800</xdr:colOff>
      <xdr:row>76</xdr:row>
      <xdr:rowOff>119380</xdr:rowOff>
    </xdr:to>
    <xdr:sp macro="" textlink="">
      <xdr:nvSpPr>
        <xdr:cNvPr id="421" name="楕円 420"/>
        <xdr:cNvSpPr/>
      </xdr:nvSpPr>
      <xdr:spPr>
        <a:xfrm>
          <a:off x="9398000" y="1276477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75</xdr:row>
      <xdr:rowOff>167005</xdr:rowOff>
    </xdr:from>
    <xdr:ext cx="462915" cy="252730"/>
    <xdr:sp macro="" textlink="">
      <xdr:nvSpPr>
        <xdr:cNvPr id="422" name="商工費該当値テキスト"/>
        <xdr:cNvSpPr txBox="1"/>
      </xdr:nvSpPr>
      <xdr:spPr>
        <a:xfrm>
          <a:off x="9480550" y="12743815"/>
          <a:ext cx="46291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8,984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6350</xdr:rowOff>
    </xdr:from>
    <xdr:to xmlns:xdr="http://schemas.openxmlformats.org/drawingml/2006/spreadsheetDrawing">
      <xdr:col>50</xdr:col>
      <xdr:colOff>165100</xdr:colOff>
      <xdr:row>77</xdr:row>
      <xdr:rowOff>106680</xdr:rowOff>
    </xdr:to>
    <xdr:sp macro="" textlink="">
      <xdr:nvSpPr>
        <xdr:cNvPr id="423" name="楕円 422"/>
        <xdr:cNvSpPr/>
      </xdr:nvSpPr>
      <xdr:spPr>
        <a:xfrm>
          <a:off x="8636000" y="1291844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77</xdr:row>
      <xdr:rowOff>97155</xdr:rowOff>
    </xdr:from>
    <xdr:ext cx="469900" cy="253365"/>
    <xdr:sp macro="" textlink="">
      <xdr:nvSpPr>
        <xdr:cNvPr id="424" name="テキスト ボックス 423"/>
        <xdr:cNvSpPr txBox="1"/>
      </xdr:nvSpPr>
      <xdr:spPr>
        <a:xfrm>
          <a:off x="8470900" y="130092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35560</xdr:rowOff>
    </xdr:from>
    <xdr:to xmlns:xdr="http://schemas.openxmlformats.org/drawingml/2006/spreadsheetDrawing">
      <xdr:col>46</xdr:col>
      <xdr:colOff>38100</xdr:colOff>
      <xdr:row>76</xdr:row>
      <xdr:rowOff>134620</xdr:rowOff>
    </xdr:to>
    <xdr:sp macro="" textlink="">
      <xdr:nvSpPr>
        <xdr:cNvPr id="425" name="楕円 424"/>
        <xdr:cNvSpPr/>
      </xdr:nvSpPr>
      <xdr:spPr>
        <a:xfrm>
          <a:off x="7842250" y="127800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76</xdr:row>
      <xdr:rowOff>126365</xdr:rowOff>
    </xdr:from>
    <xdr:ext cx="469900" cy="246380"/>
    <xdr:sp macro="" textlink="">
      <xdr:nvSpPr>
        <xdr:cNvPr id="426" name="テキスト ボックス 425"/>
        <xdr:cNvSpPr txBox="1"/>
      </xdr:nvSpPr>
      <xdr:spPr>
        <a:xfrm>
          <a:off x="7677150" y="1287081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76</xdr:row>
      <xdr:rowOff>155575</xdr:rowOff>
    </xdr:from>
    <xdr:to xmlns:xdr="http://schemas.openxmlformats.org/drawingml/2006/spreadsheetDrawing">
      <xdr:col>41</xdr:col>
      <xdr:colOff>101600</xdr:colOff>
      <xdr:row>77</xdr:row>
      <xdr:rowOff>87630</xdr:rowOff>
    </xdr:to>
    <xdr:sp macro="" textlink="">
      <xdr:nvSpPr>
        <xdr:cNvPr id="427" name="楕円 426"/>
        <xdr:cNvSpPr/>
      </xdr:nvSpPr>
      <xdr:spPr>
        <a:xfrm>
          <a:off x="7029450" y="129000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77</xdr:row>
      <xdr:rowOff>78740</xdr:rowOff>
    </xdr:from>
    <xdr:ext cx="469900" cy="253365"/>
    <xdr:sp macro="" textlink="">
      <xdr:nvSpPr>
        <xdr:cNvPr id="428" name="テキスト ボックス 427"/>
        <xdr:cNvSpPr txBox="1"/>
      </xdr:nvSpPr>
      <xdr:spPr>
        <a:xfrm>
          <a:off x="6864350" y="129908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105410</xdr:rowOff>
    </xdr:from>
    <xdr:to xmlns:xdr="http://schemas.openxmlformats.org/drawingml/2006/spreadsheetDrawing">
      <xdr:col>36</xdr:col>
      <xdr:colOff>165100</xdr:colOff>
      <xdr:row>77</xdr:row>
      <xdr:rowOff>36830</xdr:rowOff>
    </xdr:to>
    <xdr:sp macro="" textlink="">
      <xdr:nvSpPr>
        <xdr:cNvPr id="429" name="楕円 428"/>
        <xdr:cNvSpPr/>
      </xdr:nvSpPr>
      <xdr:spPr>
        <a:xfrm>
          <a:off x="6235700" y="128498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77</xdr:row>
      <xdr:rowOff>28575</xdr:rowOff>
    </xdr:from>
    <xdr:ext cx="469900" cy="246380"/>
    <xdr:sp macro="" textlink="">
      <xdr:nvSpPr>
        <xdr:cNvPr id="430" name="テキスト ボックス 429"/>
        <xdr:cNvSpPr txBox="1"/>
      </xdr:nvSpPr>
      <xdr:spPr>
        <a:xfrm>
          <a:off x="6070600" y="1294066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1" name="正方形/長方形 430"/>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2" name="正方形/長方形 431"/>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3" name="正方形/長方形 432"/>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34" name="正方形/長方形 433"/>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35" name="正方形/長方形 434"/>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36" name="正方形/長方形 435"/>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37" name="正方形/長方形 436"/>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52,674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38" name="正方形/長方形 437"/>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2900" cy="220345"/>
    <xdr:sp macro="" textlink="">
      <xdr:nvSpPr>
        <xdr:cNvPr id="439" name="テキスト ボックス 438"/>
        <xdr:cNvSpPr txBox="1"/>
      </xdr:nvSpPr>
      <xdr:spPr>
        <a:xfrm>
          <a:off x="5918200" y="145942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0" name="直線コネクタ 439"/>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1" name="直線コネクタ 440"/>
        <xdr:cNvCxnSpPr/>
      </xdr:nvCxnSpPr>
      <xdr:spPr>
        <a:xfrm>
          <a:off x="5956300" y="167297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1935" cy="259080"/>
    <xdr:sp macro="" textlink="">
      <xdr:nvSpPr>
        <xdr:cNvPr id="442" name="テキスト ボックス 441"/>
        <xdr:cNvSpPr txBox="1"/>
      </xdr:nvSpPr>
      <xdr:spPr>
        <a:xfrm>
          <a:off x="5726430" y="1658747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3" name="直線コネクタ 442"/>
        <xdr:cNvCxnSpPr/>
      </xdr:nvCxnSpPr>
      <xdr:spPr>
        <a:xfrm>
          <a:off x="5956300" y="16402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144145</xdr:rowOff>
    </xdr:from>
    <xdr:ext cx="595630" cy="252095"/>
    <xdr:sp macro="" textlink="">
      <xdr:nvSpPr>
        <xdr:cNvPr id="444" name="テキスト ボックス 443"/>
        <xdr:cNvSpPr txBox="1"/>
      </xdr:nvSpPr>
      <xdr:spPr>
        <a:xfrm>
          <a:off x="5417820" y="16260445"/>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5" name="直線コネクタ 444"/>
        <xdr:cNvCxnSpPr/>
      </xdr:nvCxnSpPr>
      <xdr:spPr>
        <a:xfrm>
          <a:off x="5956300" y="1607693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94</xdr:row>
      <xdr:rowOff>160655</xdr:rowOff>
    </xdr:from>
    <xdr:ext cx="595630" cy="259080"/>
    <xdr:sp macro="" textlink="">
      <xdr:nvSpPr>
        <xdr:cNvPr id="446" name="テキスト ボックス 445"/>
        <xdr:cNvSpPr txBox="1"/>
      </xdr:nvSpPr>
      <xdr:spPr>
        <a:xfrm>
          <a:off x="5417820" y="15934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7" name="直線コネクタ 446"/>
        <xdr:cNvCxnSpPr/>
      </xdr:nvCxnSpPr>
      <xdr:spPr>
        <a:xfrm>
          <a:off x="5956300" y="157499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6350</xdr:rowOff>
    </xdr:from>
    <xdr:ext cx="595630" cy="252095"/>
    <xdr:sp macro="" textlink="">
      <xdr:nvSpPr>
        <xdr:cNvPr id="448" name="テキスト ボックス 447"/>
        <xdr:cNvSpPr txBox="1"/>
      </xdr:nvSpPr>
      <xdr:spPr>
        <a:xfrm>
          <a:off x="5417820" y="15608300"/>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49" name="直線コネクタ 448"/>
        <xdr:cNvCxnSpPr/>
      </xdr:nvCxnSpPr>
      <xdr:spPr>
        <a:xfrm>
          <a:off x="5956300" y="154235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5630" cy="258445"/>
    <xdr:sp macro="" textlink="">
      <xdr:nvSpPr>
        <xdr:cNvPr id="450" name="テキスト ボックス 449"/>
        <xdr:cNvSpPr txBox="1"/>
      </xdr:nvSpPr>
      <xdr:spPr>
        <a:xfrm>
          <a:off x="541782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8255</xdr:rowOff>
    </xdr:from>
    <xdr:to xmlns:xdr="http://schemas.openxmlformats.org/drawingml/2006/spreadsheetDrawing">
      <xdr:col>59</xdr:col>
      <xdr:colOff>50800</xdr:colOff>
      <xdr:row>90</xdr:row>
      <xdr:rowOff>8255</xdr:rowOff>
    </xdr:to>
    <xdr:cxnSp macro="">
      <xdr:nvCxnSpPr>
        <xdr:cNvPr id="451" name="直線コネクタ 450"/>
        <xdr:cNvCxnSpPr/>
      </xdr:nvCxnSpPr>
      <xdr:spPr>
        <a:xfrm>
          <a:off x="5956300" y="150996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37465</xdr:rowOff>
    </xdr:from>
    <xdr:ext cx="595630" cy="253365"/>
    <xdr:sp macro="" textlink="">
      <xdr:nvSpPr>
        <xdr:cNvPr id="452" name="テキスト ボックス 451"/>
        <xdr:cNvSpPr txBox="1"/>
      </xdr:nvSpPr>
      <xdr:spPr>
        <a:xfrm>
          <a:off x="541782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3" name="直線コネクタ 452"/>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6380"/>
    <xdr:sp macro="" textlink="">
      <xdr:nvSpPr>
        <xdr:cNvPr id="454" name="テキスト ボックス 453"/>
        <xdr:cNvSpPr txBox="1"/>
      </xdr:nvSpPr>
      <xdr:spPr>
        <a:xfrm>
          <a:off x="5417820" y="146418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5" name="土木費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91</xdr:row>
      <xdr:rowOff>20955</xdr:rowOff>
    </xdr:from>
    <xdr:to xmlns:xdr="http://schemas.openxmlformats.org/drawingml/2006/spreadsheetDrawing">
      <xdr:col>54</xdr:col>
      <xdr:colOff>171450</xdr:colOff>
      <xdr:row>99</xdr:row>
      <xdr:rowOff>22860</xdr:rowOff>
    </xdr:to>
    <xdr:cxnSp macro="">
      <xdr:nvCxnSpPr>
        <xdr:cNvPr id="456" name="直線コネクタ 455"/>
        <xdr:cNvCxnSpPr/>
      </xdr:nvCxnSpPr>
      <xdr:spPr>
        <a:xfrm flipV="1">
          <a:off x="9429750" y="15280005"/>
          <a:ext cx="0" cy="1373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26670</xdr:rowOff>
    </xdr:from>
    <xdr:ext cx="527685" cy="259080"/>
    <xdr:sp macro="" textlink="">
      <xdr:nvSpPr>
        <xdr:cNvPr id="457" name="土木費最小値テキスト"/>
        <xdr:cNvSpPr txBox="1"/>
      </xdr:nvSpPr>
      <xdr:spPr>
        <a:xfrm>
          <a:off x="9480550" y="166573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22860</xdr:rowOff>
    </xdr:from>
    <xdr:to xmlns:xdr="http://schemas.openxmlformats.org/drawingml/2006/spreadsheetDrawing">
      <xdr:col>55</xdr:col>
      <xdr:colOff>88900</xdr:colOff>
      <xdr:row>99</xdr:row>
      <xdr:rowOff>22860</xdr:rowOff>
    </xdr:to>
    <xdr:cxnSp macro="">
      <xdr:nvCxnSpPr>
        <xdr:cNvPr id="458" name="直線コネクタ 457"/>
        <xdr:cNvCxnSpPr/>
      </xdr:nvCxnSpPr>
      <xdr:spPr>
        <a:xfrm>
          <a:off x="9359900" y="16653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135890</xdr:rowOff>
    </xdr:from>
    <xdr:ext cx="591820" cy="254635"/>
    <xdr:sp macro="" textlink="">
      <xdr:nvSpPr>
        <xdr:cNvPr id="459" name="土木費最大値テキスト"/>
        <xdr:cNvSpPr txBox="1"/>
      </xdr:nvSpPr>
      <xdr:spPr>
        <a:xfrm>
          <a:off x="9480550" y="15059660"/>
          <a:ext cx="59182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443,790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91</xdr:row>
      <xdr:rowOff>20955</xdr:rowOff>
    </xdr:from>
    <xdr:to xmlns:xdr="http://schemas.openxmlformats.org/drawingml/2006/spreadsheetDrawing">
      <xdr:col>55</xdr:col>
      <xdr:colOff>88900</xdr:colOff>
      <xdr:row>91</xdr:row>
      <xdr:rowOff>20955</xdr:rowOff>
    </xdr:to>
    <xdr:cxnSp macro="">
      <xdr:nvCxnSpPr>
        <xdr:cNvPr id="460" name="直線コネクタ 459"/>
        <xdr:cNvCxnSpPr/>
      </xdr:nvCxnSpPr>
      <xdr:spPr>
        <a:xfrm>
          <a:off x="9359900" y="152800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169545</xdr:rowOff>
    </xdr:from>
    <xdr:to xmlns:xdr="http://schemas.openxmlformats.org/drawingml/2006/spreadsheetDrawing">
      <xdr:col>55</xdr:col>
      <xdr:colOff>0</xdr:colOff>
      <xdr:row>99</xdr:row>
      <xdr:rowOff>22225</xdr:rowOff>
    </xdr:to>
    <xdr:cxnSp macro="">
      <xdr:nvCxnSpPr>
        <xdr:cNvPr id="461" name="直線コネクタ 460"/>
        <xdr:cNvCxnSpPr/>
      </xdr:nvCxnSpPr>
      <xdr:spPr>
        <a:xfrm flipV="1">
          <a:off x="8686800" y="16628745"/>
          <a:ext cx="7429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102235</xdr:rowOff>
    </xdr:from>
    <xdr:ext cx="527685" cy="258445"/>
    <xdr:sp macro="" textlink="">
      <xdr:nvSpPr>
        <xdr:cNvPr id="462" name="土木費平均値テキスト"/>
        <xdr:cNvSpPr txBox="1"/>
      </xdr:nvSpPr>
      <xdr:spPr>
        <a:xfrm>
          <a:off x="9480550" y="16389985"/>
          <a:ext cx="52768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79375</xdr:rowOff>
    </xdr:from>
    <xdr:to xmlns:xdr="http://schemas.openxmlformats.org/drawingml/2006/spreadsheetDrawing">
      <xdr:col>55</xdr:col>
      <xdr:colOff>50800</xdr:colOff>
      <xdr:row>99</xdr:row>
      <xdr:rowOff>9525</xdr:rowOff>
    </xdr:to>
    <xdr:sp macro="" textlink="">
      <xdr:nvSpPr>
        <xdr:cNvPr id="463" name="フローチャート: 判断 462"/>
        <xdr:cNvSpPr/>
      </xdr:nvSpPr>
      <xdr:spPr>
        <a:xfrm>
          <a:off x="9398000" y="1653857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99</xdr:row>
      <xdr:rowOff>15240</xdr:rowOff>
    </xdr:from>
    <xdr:to xmlns:xdr="http://schemas.openxmlformats.org/drawingml/2006/spreadsheetDrawing">
      <xdr:col>50</xdr:col>
      <xdr:colOff>114300</xdr:colOff>
      <xdr:row>99</xdr:row>
      <xdr:rowOff>22225</xdr:rowOff>
    </xdr:to>
    <xdr:cxnSp macro="">
      <xdr:nvCxnSpPr>
        <xdr:cNvPr id="464" name="直線コネクタ 463"/>
        <xdr:cNvCxnSpPr/>
      </xdr:nvCxnSpPr>
      <xdr:spPr>
        <a:xfrm>
          <a:off x="7886700" y="16645890"/>
          <a:ext cx="8001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98</xdr:row>
      <xdr:rowOff>24765</xdr:rowOff>
    </xdr:from>
    <xdr:to xmlns:xdr="http://schemas.openxmlformats.org/drawingml/2006/spreadsheetDrawing">
      <xdr:col>50</xdr:col>
      <xdr:colOff>165100</xdr:colOff>
      <xdr:row>98</xdr:row>
      <xdr:rowOff>126365</xdr:rowOff>
    </xdr:to>
    <xdr:sp macro="" textlink="">
      <xdr:nvSpPr>
        <xdr:cNvPr id="465" name="フローチャート: 判断 464"/>
        <xdr:cNvSpPr/>
      </xdr:nvSpPr>
      <xdr:spPr>
        <a:xfrm>
          <a:off x="8636000" y="16483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143510</xdr:rowOff>
    </xdr:from>
    <xdr:ext cx="534670" cy="252095"/>
    <xdr:sp macro="" textlink="">
      <xdr:nvSpPr>
        <xdr:cNvPr id="466" name="テキスト ボックス 465"/>
        <xdr:cNvSpPr txBox="1"/>
      </xdr:nvSpPr>
      <xdr:spPr>
        <a:xfrm>
          <a:off x="8438515" y="1625981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99</xdr:row>
      <xdr:rowOff>15240</xdr:rowOff>
    </xdr:from>
    <xdr:to xmlns:xdr="http://schemas.openxmlformats.org/drawingml/2006/spreadsheetDrawing">
      <xdr:col>45</xdr:col>
      <xdr:colOff>171450</xdr:colOff>
      <xdr:row>99</xdr:row>
      <xdr:rowOff>19685</xdr:rowOff>
    </xdr:to>
    <xdr:cxnSp macro="">
      <xdr:nvCxnSpPr>
        <xdr:cNvPr id="467" name="直線コネクタ 466"/>
        <xdr:cNvCxnSpPr/>
      </xdr:nvCxnSpPr>
      <xdr:spPr>
        <a:xfrm flipV="1">
          <a:off x="7080250" y="16645890"/>
          <a:ext cx="8064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98</xdr:row>
      <xdr:rowOff>76835</xdr:rowOff>
    </xdr:from>
    <xdr:to xmlns:xdr="http://schemas.openxmlformats.org/drawingml/2006/spreadsheetDrawing">
      <xdr:col>46</xdr:col>
      <xdr:colOff>38100</xdr:colOff>
      <xdr:row>99</xdr:row>
      <xdr:rowOff>6985</xdr:rowOff>
    </xdr:to>
    <xdr:sp macro="" textlink="">
      <xdr:nvSpPr>
        <xdr:cNvPr id="468" name="フローチャート: 判断 467"/>
        <xdr:cNvSpPr/>
      </xdr:nvSpPr>
      <xdr:spPr>
        <a:xfrm>
          <a:off x="7842250" y="165360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23495</xdr:rowOff>
    </xdr:from>
    <xdr:ext cx="527685" cy="259080"/>
    <xdr:sp macro="" textlink="">
      <xdr:nvSpPr>
        <xdr:cNvPr id="469" name="テキスト ボックス 468"/>
        <xdr:cNvSpPr txBox="1"/>
      </xdr:nvSpPr>
      <xdr:spPr>
        <a:xfrm>
          <a:off x="7644765" y="163112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99</xdr:row>
      <xdr:rowOff>11430</xdr:rowOff>
    </xdr:from>
    <xdr:to xmlns:xdr="http://schemas.openxmlformats.org/drawingml/2006/spreadsheetDrawing">
      <xdr:col>41</xdr:col>
      <xdr:colOff>50800</xdr:colOff>
      <xdr:row>99</xdr:row>
      <xdr:rowOff>19685</xdr:rowOff>
    </xdr:to>
    <xdr:cxnSp macro="">
      <xdr:nvCxnSpPr>
        <xdr:cNvPr id="470" name="直線コネクタ 469"/>
        <xdr:cNvCxnSpPr/>
      </xdr:nvCxnSpPr>
      <xdr:spPr>
        <a:xfrm>
          <a:off x="6286500" y="16642080"/>
          <a:ext cx="7937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98</xdr:row>
      <xdr:rowOff>77470</xdr:rowOff>
    </xdr:from>
    <xdr:to xmlns:xdr="http://schemas.openxmlformats.org/drawingml/2006/spreadsheetDrawing">
      <xdr:col>41</xdr:col>
      <xdr:colOff>101600</xdr:colOff>
      <xdr:row>99</xdr:row>
      <xdr:rowOff>7620</xdr:rowOff>
    </xdr:to>
    <xdr:sp macro="" textlink="">
      <xdr:nvSpPr>
        <xdr:cNvPr id="471" name="フローチャート: 判断 470"/>
        <xdr:cNvSpPr/>
      </xdr:nvSpPr>
      <xdr:spPr>
        <a:xfrm>
          <a:off x="7029450" y="1653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24130</xdr:rowOff>
    </xdr:from>
    <xdr:ext cx="527685" cy="259080"/>
    <xdr:sp macro="" textlink="">
      <xdr:nvSpPr>
        <xdr:cNvPr id="472" name="テキスト ボックス 471"/>
        <xdr:cNvSpPr txBox="1"/>
      </xdr:nvSpPr>
      <xdr:spPr>
        <a:xfrm>
          <a:off x="6851015" y="1631188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43,545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19685</xdr:rowOff>
    </xdr:from>
    <xdr:to xmlns:xdr="http://schemas.openxmlformats.org/drawingml/2006/spreadsheetDrawing">
      <xdr:col>36</xdr:col>
      <xdr:colOff>165100</xdr:colOff>
      <xdr:row>98</xdr:row>
      <xdr:rowOff>121285</xdr:rowOff>
    </xdr:to>
    <xdr:sp macro="" textlink="">
      <xdr:nvSpPr>
        <xdr:cNvPr id="473" name="フローチャート: 判断 472"/>
        <xdr:cNvSpPr/>
      </xdr:nvSpPr>
      <xdr:spPr>
        <a:xfrm>
          <a:off x="6235700" y="16478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137795</xdr:rowOff>
    </xdr:from>
    <xdr:ext cx="534670" cy="259080"/>
    <xdr:sp macro="" textlink="">
      <xdr:nvSpPr>
        <xdr:cNvPr id="474" name="テキスト ボックス 473"/>
        <xdr:cNvSpPr txBox="1"/>
      </xdr:nvSpPr>
      <xdr:spPr>
        <a:xfrm>
          <a:off x="6038215" y="162540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61,130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77" name="テキスト ボックス 476"/>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5015" cy="259080"/>
    <xdr:sp macro="" textlink="">
      <xdr:nvSpPr>
        <xdr:cNvPr id="478" name="テキスト ボックス 477"/>
        <xdr:cNvSpPr txBox="1"/>
      </xdr:nvSpPr>
      <xdr:spPr>
        <a:xfrm>
          <a:off x="69088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118745</xdr:rowOff>
    </xdr:from>
    <xdr:to xmlns:xdr="http://schemas.openxmlformats.org/drawingml/2006/spreadsheetDrawing">
      <xdr:col>55</xdr:col>
      <xdr:colOff>50800</xdr:colOff>
      <xdr:row>99</xdr:row>
      <xdr:rowOff>48895</xdr:rowOff>
    </xdr:to>
    <xdr:sp macro="" textlink="">
      <xdr:nvSpPr>
        <xdr:cNvPr id="480" name="楕円 479"/>
        <xdr:cNvSpPr/>
      </xdr:nvSpPr>
      <xdr:spPr>
        <a:xfrm>
          <a:off x="9398000" y="1657794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98</xdr:row>
      <xdr:rowOff>57785</xdr:rowOff>
    </xdr:from>
    <xdr:ext cx="527685" cy="259080"/>
    <xdr:sp macro="" textlink="">
      <xdr:nvSpPr>
        <xdr:cNvPr id="481" name="土木費該当値テキスト"/>
        <xdr:cNvSpPr txBox="1"/>
      </xdr:nvSpPr>
      <xdr:spPr>
        <a:xfrm>
          <a:off x="9480550" y="1651698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30,815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143510</xdr:rowOff>
    </xdr:from>
    <xdr:to xmlns:xdr="http://schemas.openxmlformats.org/drawingml/2006/spreadsheetDrawing">
      <xdr:col>50</xdr:col>
      <xdr:colOff>165100</xdr:colOff>
      <xdr:row>99</xdr:row>
      <xdr:rowOff>73025</xdr:rowOff>
    </xdr:to>
    <xdr:sp macro="" textlink="">
      <xdr:nvSpPr>
        <xdr:cNvPr id="482" name="楕円 481"/>
        <xdr:cNvSpPr/>
      </xdr:nvSpPr>
      <xdr:spPr>
        <a:xfrm>
          <a:off x="8636000" y="166027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99</xdr:row>
      <xdr:rowOff>64135</xdr:rowOff>
    </xdr:from>
    <xdr:ext cx="534670" cy="252095"/>
    <xdr:sp macro="" textlink="">
      <xdr:nvSpPr>
        <xdr:cNvPr id="483" name="テキスト ボックス 482"/>
        <xdr:cNvSpPr txBox="1"/>
      </xdr:nvSpPr>
      <xdr:spPr>
        <a:xfrm>
          <a:off x="8438515" y="1669478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135890</xdr:rowOff>
    </xdr:from>
    <xdr:to xmlns:xdr="http://schemas.openxmlformats.org/drawingml/2006/spreadsheetDrawing">
      <xdr:col>46</xdr:col>
      <xdr:colOff>38100</xdr:colOff>
      <xdr:row>99</xdr:row>
      <xdr:rowOff>66040</xdr:rowOff>
    </xdr:to>
    <xdr:sp macro="" textlink="">
      <xdr:nvSpPr>
        <xdr:cNvPr id="484" name="楕円 483"/>
        <xdr:cNvSpPr/>
      </xdr:nvSpPr>
      <xdr:spPr>
        <a:xfrm>
          <a:off x="7842250" y="165950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99</xdr:row>
      <xdr:rowOff>57150</xdr:rowOff>
    </xdr:from>
    <xdr:ext cx="527685" cy="259080"/>
    <xdr:sp macro="" textlink="">
      <xdr:nvSpPr>
        <xdr:cNvPr id="485" name="テキスト ボックス 484"/>
        <xdr:cNvSpPr txBox="1"/>
      </xdr:nvSpPr>
      <xdr:spPr>
        <a:xfrm>
          <a:off x="7644765" y="1668780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140335</xdr:rowOff>
    </xdr:from>
    <xdr:to xmlns:xdr="http://schemas.openxmlformats.org/drawingml/2006/spreadsheetDrawing">
      <xdr:col>41</xdr:col>
      <xdr:colOff>101600</xdr:colOff>
      <xdr:row>99</xdr:row>
      <xdr:rowOff>70485</xdr:rowOff>
    </xdr:to>
    <xdr:sp macro="" textlink="">
      <xdr:nvSpPr>
        <xdr:cNvPr id="486" name="楕円 485"/>
        <xdr:cNvSpPr/>
      </xdr:nvSpPr>
      <xdr:spPr>
        <a:xfrm>
          <a:off x="7029450" y="1659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99</xdr:row>
      <xdr:rowOff>61595</xdr:rowOff>
    </xdr:from>
    <xdr:ext cx="527685" cy="259080"/>
    <xdr:sp macro="" textlink="">
      <xdr:nvSpPr>
        <xdr:cNvPr id="487" name="テキスト ボックス 486"/>
        <xdr:cNvSpPr txBox="1"/>
      </xdr:nvSpPr>
      <xdr:spPr>
        <a:xfrm>
          <a:off x="6851015" y="1669224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24,334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132080</xdr:rowOff>
    </xdr:from>
    <xdr:to xmlns:xdr="http://schemas.openxmlformats.org/drawingml/2006/spreadsheetDrawing">
      <xdr:col>36</xdr:col>
      <xdr:colOff>165100</xdr:colOff>
      <xdr:row>99</xdr:row>
      <xdr:rowOff>62230</xdr:rowOff>
    </xdr:to>
    <xdr:sp macro="" textlink="">
      <xdr:nvSpPr>
        <xdr:cNvPr id="488" name="楕円 487"/>
        <xdr:cNvSpPr/>
      </xdr:nvSpPr>
      <xdr:spPr>
        <a:xfrm>
          <a:off x="6235700" y="1659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99</xdr:row>
      <xdr:rowOff>53340</xdr:rowOff>
    </xdr:from>
    <xdr:ext cx="534670" cy="252095"/>
    <xdr:sp macro="" textlink="">
      <xdr:nvSpPr>
        <xdr:cNvPr id="489" name="テキスト ボックス 488"/>
        <xdr:cNvSpPr txBox="1"/>
      </xdr:nvSpPr>
      <xdr:spPr>
        <a:xfrm>
          <a:off x="6038215" y="1668399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90" name="正方形/長方形 489"/>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1" name="正方形/長方形 490"/>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93" name="正方形/長方形 492"/>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5" name="正方形/長方形 494"/>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19,017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497" name="正方形/長方形 496"/>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498" name="テキスト ボックス 497"/>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499" name="直線コネクタ 498"/>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40</xdr:row>
      <xdr:rowOff>109220</xdr:rowOff>
    </xdr:from>
    <xdr:ext cx="460375" cy="246380"/>
    <xdr:sp macro="" textlink="">
      <xdr:nvSpPr>
        <xdr:cNvPr id="500" name="テキスト ボックス 499"/>
        <xdr:cNvSpPr txBox="1"/>
      </xdr:nvSpPr>
      <xdr:spPr>
        <a:xfrm>
          <a:off x="10797540" y="681863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43180</xdr:rowOff>
    </xdr:from>
    <xdr:to xmlns:xdr="http://schemas.openxmlformats.org/drawingml/2006/spreadsheetDrawing">
      <xdr:col>89</xdr:col>
      <xdr:colOff>171450</xdr:colOff>
      <xdr:row>39</xdr:row>
      <xdr:rowOff>43180</xdr:rowOff>
    </xdr:to>
    <xdr:cxnSp macro="">
      <xdr:nvCxnSpPr>
        <xdr:cNvPr id="501" name="直線コネクタ 500"/>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38</xdr:row>
      <xdr:rowOff>72390</xdr:rowOff>
    </xdr:from>
    <xdr:ext cx="531495" cy="246380"/>
    <xdr:sp macro="" textlink="">
      <xdr:nvSpPr>
        <xdr:cNvPr id="502" name="テキスト ボックス 501"/>
        <xdr:cNvSpPr txBox="1"/>
      </xdr:nvSpPr>
      <xdr:spPr>
        <a:xfrm>
          <a:off x="10733405" y="64465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5715</xdr:rowOff>
    </xdr:from>
    <xdr:to xmlns:xdr="http://schemas.openxmlformats.org/drawingml/2006/spreadsheetDrawing">
      <xdr:col>89</xdr:col>
      <xdr:colOff>171450</xdr:colOff>
      <xdr:row>37</xdr:row>
      <xdr:rowOff>5715</xdr:rowOff>
    </xdr:to>
    <xdr:cxnSp macro="">
      <xdr:nvCxnSpPr>
        <xdr:cNvPr id="503" name="直線コネクタ 502"/>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34925</xdr:rowOff>
    </xdr:from>
    <xdr:ext cx="531495" cy="246380"/>
    <xdr:sp macro="" textlink="">
      <xdr:nvSpPr>
        <xdr:cNvPr id="504" name="テキスト ボックス 503"/>
        <xdr:cNvSpPr txBox="1"/>
      </xdr:nvSpPr>
      <xdr:spPr>
        <a:xfrm>
          <a:off x="10733405" y="60737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136525</xdr:rowOff>
    </xdr:from>
    <xdr:to xmlns:xdr="http://schemas.openxmlformats.org/drawingml/2006/spreadsheetDrawing">
      <xdr:col>89</xdr:col>
      <xdr:colOff>171450</xdr:colOff>
      <xdr:row>34</xdr:row>
      <xdr:rowOff>136525</xdr:rowOff>
    </xdr:to>
    <xdr:cxnSp macro="">
      <xdr:nvCxnSpPr>
        <xdr:cNvPr id="505" name="直線コネクタ 504"/>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165100</xdr:rowOff>
    </xdr:from>
    <xdr:ext cx="531495" cy="246380"/>
    <xdr:sp macro="" textlink="">
      <xdr:nvSpPr>
        <xdr:cNvPr id="506" name="テキスト ボックス 505"/>
        <xdr:cNvSpPr txBox="1"/>
      </xdr:nvSpPr>
      <xdr:spPr>
        <a:xfrm>
          <a:off x="10733405" y="57010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99060</xdr:rowOff>
    </xdr:from>
    <xdr:to xmlns:xdr="http://schemas.openxmlformats.org/drawingml/2006/spreadsheetDrawing">
      <xdr:col>89</xdr:col>
      <xdr:colOff>171450</xdr:colOff>
      <xdr:row>32</xdr:row>
      <xdr:rowOff>99060</xdr:rowOff>
    </xdr:to>
    <xdr:cxnSp macro="">
      <xdr:nvCxnSpPr>
        <xdr:cNvPr id="507" name="直線コネクタ 506"/>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128270</xdr:rowOff>
    </xdr:from>
    <xdr:ext cx="531495" cy="246380"/>
    <xdr:sp macro="" textlink="">
      <xdr:nvSpPr>
        <xdr:cNvPr id="508" name="テキスト ボックス 507"/>
        <xdr:cNvSpPr txBox="1"/>
      </xdr:nvSpPr>
      <xdr:spPr>
        <a:xfrm>
          <a:off x="10733405" y="53289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61595</xdr:rowOff>
    </xdr:from>
    <xdr:to xmlns:xdr="http://schemas.openxmlformats.org/drawingml/2006/spreadsheetDrawing">
      <xdr:col>89</xdr:col>
      <xdr:colOff>171450</xdr:colOff>
      <xdr:row>30</xdr:row>
      <xdr:rowOff>61595</xdr:rowOff>
    </xdr:to>
    <xdr:cxnSp macro="">
      <xdr:nvCxnSpPr>
        <xdr:cNvPr id="509" name="直線コネクタ 508"/>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90805</xdr:rowOff>
    </xdr:from>
    <xdr:ext cx="531495" cy="246380"/>
    <xdr:sp macro="" textlink="">
      <xdr:nvSpPr>
        <xdr:cNvPr id="510" name="テキスト ボックス 509"/>
        <xdr:cNvSpPr txBox="1"/>
      </xdr:nvSpPr>
      <xdr:spPr>
        <a:xfrm>
          <a:off x="10733405" y="49561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1" name="直線コネクタ 510"/>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53340</xdr:rowOff>
    </xdr:from>
    <xdr:ext cx="531495" cy="246380"/>
    <xdr:sp macro="" textlink="">
      <xdr:nvSpPr>
        <xdr:cNvPr id="512" name="テキスト ボックス 511"/>
        <xdr:cNvSpPr txBox="1"/>
      </xdr:nvSpPr>
      <xdr:spPr>
        <a:xfrm>
          <a:off x="10733405" y="45834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13" name="消防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148590</xdr:rowOff>
    </xdr:from>
    <xdr:to xmlns:xdr="http://schemas.openxmlformats.org/drawingml/2006/spreadsheetDrawing">
      <xdr:col>85</xdr:col>
      <xdr:colOff>126365</xdr:colOff>
      <xdr:row>39</xdr:row>
      <xdr:rowOff>26035</xdr:rowOff>
    </xdr:to>
    <xdr:cxnSp macro="">
      <xdr:nvCxnSpPr>
        <xdr:cNvPr id="514" name="直線コネクタ 513"/>
        <xdr:cNvCxnSpPr/>
      </xdr:nvCxnSpPr>
      <xdr:spPr>
        <a:xfrm flipV="1">
          <a:off x="14698345" y="5349240"/>
          <a:ext cx="1270" cy="12185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29845</xdr:rowOff>
    </xdr:from>
    <xdr:ext cx="534670" cy="246380"/>
    <xdr:sp macro="" textlink="">
      <xdr:nvSpPr>
        <xdr:cNvPr id="515" name="消防費最小値テキスト"/>
        <xdr:cNvSpPr txBox="1"/>
      </xdr:nvSpPr>
      <xdr:spPr>
        <a:xfrm>
          <a:off x="14744700" y="657161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26035</xdr:rowOff>
    </xdr:from>
    <xdr:to xmlns:xdr="http://schemas.openxmlformats.org/drawingml/2006/spreadsheetDrawing">
      <xdr:col>86</xdr:col>
      <xdr:colOff>25400</xdr:colOff>
      <xdr:row>39</xdr:row>
      <xdr:rowOff>26035</xdr:rowOff>
    </xdr:to>
    <xdr:cxnSp macro="">
      <xdr:nvCxnSpPr>
        <xdr:cNvPr id="516" name="直線コネクタ 515"/>
        <xdr:cNvCxnSpPr/>
      </xdr:nvCxnSpPr>
      <xdr:spPr>
        <a:xfrm>
          <a:off x="14611350" y="65678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30</xdr:row>
      <xdr:rowOff>95885</xdr:rowOff>
    </xdr:from>
    <xdr:ext cx="534670" cy="253365"/>
    <xdr:sp macro="" textlink="">
      <xdr:nvSpPr>
        <xdr:cNvPr id="517" name="消防費最大値テキスト"/>
        <xdr:cNvSpPr txBox="1"/>
      </xdr:nvSpPr>
      <xdr:spPr>
        <a:xfrm>
          <a:off x="14744700" y="51288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26,588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148590</xdr:rowOff>
    </xdr:from>
    <xdr:to xmlns:xdr="http://schemas.openxmlformats.org/drawingml/2006/spreadsheetDrawing">
      <xdr:col>86</xdr:col>
      <xdr:colOff>25400</xdr:colOff>
      <xdr:row>31</xdr:row>
      <xdr:rowOff>148590</xdr:rowOff>
    </xdr:to>
    <xdr:cxnSp macro="">
      <xdr:nvCxnSpPr>
        <xdr:cNvPr id="518" name="直線コネクタ 517"/>
        <xdr:cNvCxnSpPr/>
      </xdr:nvCxnSpPr>
      <xdr:spPr>
        <a:xfrm>
          <a:off x="14611350" y="53492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36</xdr:row>
      <xdr:rowOff>48895</xdr:rowOff>
    </xdr:from>
    <xdr:to xmlns:xdr="http://schemas.openxmlformats.org/drawingml/2006/spreadsheetDrawing">
      <xdr:col>85</xdr:col>
      <xdr:colOff>127000</xdr:colOff>
      <xdr:row>36</xdr:row>
      <xdr:rowOff>153035</xdr:rowOff>
    </xdr:to>
    <xdr:cxnSp macro="">
      <xdr:nvCxnSpPr>
        <xdr:cNvPr id="519" name="直線コネクタ 518"/>
        <xdr:cNvCxnSpPr/>
      </xdr:nvCxnSpPr>
      <xdr:spPr>
        <a:xfrm flipV="1">
          <a:off x="13938250" y="6087745"/>
          <a:ext cx="762000" cy="104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36</xdr:row>
      <xdr:rowOff>47625</xdr:rowOff>
    </xdr:from>
    <xdr:ext cx="534670" cy="246380"/>
    <xdr:sp macro="" textlink="">
      <xdr:nvSpPr>
        <xdr:cNvPr id="520" name="消防費平均値テキスト"/>
        <xdr:cNvSpPr txBox="1"/>
      </xdr:nvSpPr>
      <xdr:spPr>
        <a:xfrm>
          <a:off x="14744700" y="6086475"/>
          <a:ext cx="53467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15,750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68580</xdr:rowOff>
    </xdr:from>
    <xdr:to xmlns:xdr="http://schemas.openxmlformats.org/drawingml/2006/spreadsheetDrawing">
      <xdr:col>85</xdr:col>
      <xdr:colOff>171450</xdr:colOff>
      <xdr:row>37</xdr:row>
      <xdr:rowOff>0</xdr:rowOff>
    </xdr:to>
    <xdr:sp macro="" textlink="">
      <xdr:nvSpPr>
        <xdr:cNvPr id="521" name="フローチャート: 判断 520"/>
        <xdr:cNvSpPr/>
      </xdr:nvSpPr>
      <xdr:spPr>
        <a:xfrm>
          <a:off x="14649450" y="610743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36</xdr:row>
      <xdr:rowOff>153035</xdr:rowOff>
    </xdr:from>
    <xdr:to xmlns:xdr="http://schemas.openxmlformats.org/drawingml/2006/spreadsheetDrawing">
      <xdr:col>81</xdr:col>
      <xdr:colOff>50800</xdr:colOff>
      <xdr:row>37</xdr:row>
      <xdr:rowOff>31115</xdr:rowOff>
    </xdr:to>
    <xdr:cxnSp macro="">
      <xdr:nvCxnSpPr>
        <xdr:cNvPr id="522" name="直線コネクタ 521"/>
        <xdr:cNvCxnSpPr/>
      </xdr:nvCxnSpPr>
      <xdr:spPr>
        <a:xfrm flipV="1">
          <a:off x="13144500" y="6191885"/>
          <a:ext cx="79375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95885</xdr:rowOff>
    </xdr:from>
    <xdr:to xmlns:xdr="http://schemas.openxmlformats.org/drawingml/2006/spreadsheetDrawing">
      <xdr:col>81</xdr:col>
      <xdr:colOff>101600</xdr:colOff>
      <xdr:row>37</xdr:row>
      <xdr:rowOff>28575</xdr:rowOff>
    </xdr:to>
    <xdr:sp macro="" textlink="">
      <xdr:nvSpPr>
        <xdr:cNvPr id="523" name="フローチャート: 判断 522"/>
        <xdr:cNvSpPr/>
      </xdr:nvSpPr>
      <xdr:spPr>
        <a:xfrm>
          <a:off x="13887450" y="613473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43815</xdr:rowOff>
    </xdr:from>
    <xdr:ext cx="527685" cy="252730"/>
    <xdr:sp macro="" textlink="">
      <xdr:nvSpPr>
        <xdr:cNvPr id="524" name="テキスト ボックス 523"/>
        <xdr:cNvSpPr txBox="1"/>
      </xdr:nvSpPr>
      <xdr:spPr>
        <a:xfrm>
          <a:off x="13709015" y="5915025"/>
          <a:ext cx="5276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37</xdr:row>
      <xdr:rowOff>31115</xdr:rowOff>
    </xdr:from>
    <xdr:to xmlns:xdr="http://schemas.openxmlformats.org/drawingml/2006/spreadsheetDrawing">
      <xdr:col>76</xdr:col>
      <xdr:colOff>114300</xdr:colOff>
      <xdr:row>37</xdr:row>
      <xdr:rowOff>101600</xdr:rowOff>
    </xdr:to>
    <xdr:cxnSp macro="">
      <xdr:nvCxnSpPr>
        <xdr:cNvPr id="525" name="直線コネクタ 524"/>
        <xdr:cNvCxnSpPr/>
      </xdr:nvCxnSpPr>
      <xdr:spPr>
        <a:xfrm flipV="1">
          <a:off x="12344400" y="6237605"/>
          <a:ext cx="800100" cy="70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163830</xdr:rowOff>
    </xdr:from>
    <xdr:to xmlns:xdr="http://schemas.openxmlformats.org/drawingml/2006/spreadsheetDrawing">
      <xdr:col>76</xdr:col>
      <xdr:colOff>165100</xdr:colOff>
      <xdr:row>37</xdr:row>
      <xdr:rowOff>95250</xdr:rowOff>
    </xdr:to>
    <xdr:sp macro="" textlink="">
      <xdr:nvSpPr>
        <xdr:cNvPr id="526" name="フローチャート: 判断 525"/>
        <xdr:cNvSpPr/>
      </xdr:nvSpPr>
      <xdr:spPr>
        <a:xfrm>
          <a:off x="13093700" y="62026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86995</xdr:rowOff>
    </xdr:from>
    <xdr:ext cx="534670" cy="246380"/>
    <xdr:sp macro="" textlink="">
      <xdr:nvSpPr>
        <xdr:cNvPr id="527" name="テキスト ボックス 526"/>
        <xdr:cNvSpPr txBox="1"/>
      </xdr:nvSpPr>
      <xdr:spPr>
        <a:xfrm>
          <a:off x="12896215" y="629348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68580</xdr:rowOff>
    </xdr:from>
    <xdr:to xmlns:xdr="http://schemas.openxmlformats.org/drawingml/2006/spreadsheetDrawing">
      <xdr:col>71</xdr:col>
      <xdr:colOff>171450</xdr:colOff>
      <xdr:row>37</xdr:row>
      <xdr:rowOff>101600</xdr:rowOff>
    </xdr:to>
    <xdr:cxnSp macro="">
      <xdr:nvCxnSpPr>
        <xdr:cNvPr id="528" name="直線コネクタ 527"/>
        <xdr:cNvCxnSpPr/>
      </xdr:nvCxnSpPr>
      <xdr:spPr>
        <a:xfrm>
          <a:off x="11537950" y="6275070"/>
          <a:ext cx="80645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38735</xdr:rowOff>
    </xdr:from>
    <xdr:to xmlns:xdr="http://schemas.openxmlformats.org/drawingml/2006/spreadsheetDrawing">
      <xdr:col>72</xdr:col>
      <xdr:colOff>38100</xdr:colOff>
      <xdr:row>37</xdr:row>
      <xdr:rowOff>137795</xdr:rowOff>
    </xdr:to>
    <xdr:sp macro="" textlink="">
      <xdr:nvSpPr>
        <xdr:cNvPr id="529" name="フローチャート: 判断 528"/>
        <xdr:cNvSpPr/>
      </xdr:nvSpPr>
      <xdr:spPr>
        <a:xfrm>
          <a:off x="12299950" y="62452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153670</xdr:rowOff>
    </xdr:from>
    <xdr:ext cx="527685" cy="253365"/>
    <xdr:sp macro="" textlink="">
      <xdr:nvSpPr>
        <xdr:cNvPr id="530" name="テキスト ボックス 529"/>
        <xdr:cNvSpPr txBox="1"/>
      </xdr:nvSpPr>
      <xdr:spPr>
        <a:xfrm>
          <a:off x="12102465" y="602488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149860</xdr:rowOff>
    </xdr:from>
    <xdr:to xmlns:xdr="http://schemas.openxmlformats.org/drawingml/2006/spreadsheetDrawing">
      <xdr:col>67</xdr:col>
      <xdr:colOff>101600</xdr:colOff>
      <xdr:row>37</xdr:row>
      <xdr:rowOff>81280</xdr:rowOff>
    </xdr:to>
    <xdr:sp macro="" textlink="">
      <xdr:nvSpPr>
        <xdr:cNvPr id="531" name="フローチャート: 判断 530"/>
        <xdr:cNvSpPr/>
      </xdr:nvSpPr>
      <xdr:spPr>
        <a:xfrm>
          <a:off x="11487150" y="6188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97155</xdr:rowOff>
    </xdr:from>
    <xdr:ext cx="527685" cy="253365"/>
    <xdr:sp macro="" textlink="">
      <xdr:nvSpPr>
        <xdr:cNvPr id="532" name="テキスト ボックス 531"/>
        <xdr:cNvSpPr txBox="1"/>
      </xdr:nvSpPr>
      <xdr:spPr>
        <a:xfrm>
          <a:off x="11308715" y="5968365"/>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33" name="テキスト ボックス 532"/>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5015" cy="253365"/>
    <xdr:sp macro="" textlink="">
      <xdr:nvSpPr>
        <xdr:cNvPr id="534" name="テキスト ボックス 533"/>
        <xdr:cNvSpPr txBox="1"/>
      </xdr:nvSpPr>
      <xdr:spPr>
        <a:xfrm>
          <a:off x="137668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5" name="テキスト ボックス 534"/>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36" name="テキスト ボックス 535"/>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5015" cy="253365"/>
    <xdr:sp macro="" textlink="">
      <xdr:nvSpPr>
        <xdr:cNvPr id="537" name="テキスト ボックス 536"/>
        <xdr:cNvSpPr txBox="1"/>
      </xdr:nvSpPr>
      <xdr:spPr>
        <a:xfrm>
          <a:off x="113665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35</xdr:row>
      <xdr:rowOff>166370</xdr:rowOff>
    </xdr:from>
    <xdr:to xmlns:xdr="http://schemas.openxmlformats.org/drawingml/2006/spreadsheetDrawing">
      <xdr:col>85</xdr:col>
      <xdr:colOff>171450</xdr:colOff>
      <xdr:row>36</xdr:row>
      <xdr:rowOff>97790</xdr:rowOff>
    </xdr:to>
    <xdr:sp macro="" textlink="">
      <xdr:nvSpPr>
        <xdr:cNvPr id="538" name="楕円 537"/>
        <xdr:cNvSpPr/>
      </xdr:nvSpPr>
      <xdr:spPr>
        <a:xfrm>
          <a:off x="14649450" y="603758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35</xdr:row>
      <xdr:rowOff>20955</xdr:rowOff>
    </xdr:from>
    <xdr:ext cx="534670" cy="253365"/>
    <xdr:sp macro="" textlink="">
      <xdr:nvSpPr>
        <xdr:cNvPr id="539" name="消防費該当値テキスト"/>
        <xdr:cNvSpPr txBox="1"/>
      </xdr:nvSpPr>
      <xdr:spPr>
        <a:xfrm>
          <a:off x="14744700" y="58921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104140</xdr:rowOff>
    </xdr:from>
    <xdr:to xmlns:xdr="http://schemas.openxmlformats.org/drawingml/2006/spreadsheetDrawing">
      <xdr:col>81</xdr:col>
      <xdr:colOff>101600</xdr:colOff>
      <xdr:row>37</xdr:row>
      <xdr:rowOff>35560</xdr:rowOff>
    </xdr:to>
    <xdr:sp macro="" textlink="">
      <xdr:nvSpPr>
        <xdr:cNvPr id="540" name="楕円 539"/>
        <xdr:cNvSpPr/>
      </xdr:nvSpPr>
      <xdr:spPr>
        <a:xfrm>
          <a:off x="13887450" y="61429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26670</xdr:rowOff>
    </xdr:from>
    <xdr:ext cx="527685" cy="253365"/>
    <xdr:sp macro="" textlink="">
      <xdr:nvSpPr>
        <xdr:cNvPr id="541" name="テキスト ボックス 540"/>
        <xdr:cNvSpPr txBox="1"/>
      </xdr:nvSpPr>
      <xdr:spPr>
        <a:xfrm>
          <a:off x="13709015" y="623316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149225</xdr:rowOff>
    </xdr:from>
    <xdr:to xmlns:xdr="http://schemas.openxmlformats.org/drawingml/2006/spreadsheetDrawing">
      <xdr:col>76</xdr:col>
      <xdr:colOff>165100</xdr:colOff>
      <xdr:row>37</xdr:row>
      <xdr:rowOff>80645</xdr:rowOff>
    </xdr:to>
    <xdr:sp macro="" textlink="">
      <xdr:nvSpPr>
        <xdr:cNvPr id="542" name="楕円 541"/>
        <xdr:cNvSpPr/>
      </xdr:nvSpPr>
      <xdr:spPr>
        <a:xfrm>
          <a:off x="13093700" y="61880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96520</xdr:rowOff>
    </xdr:from>
    <xdr:ext cx="534670" cy="253365"/>
    <xdr:sp macro="" textlink="">
      <xdr:nvSpPr>
        <xdr:cNvPr id="543" name="テキスト ボックス 542"/>
        <xdr:cNvSpPr txBox="1"/>
      </xdr:nvSpPr>
      <xdr:spPr>
        <a:xfrm>
          <a:off x="12896215" y="59677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52070</xdr:rowOff>
    </xdr:from>
    <xdr:to xmlns:xdr="http://schemas.openxmlformats.org/drawingml/2006/spreadsheetDrawing">
      <xdr:col>72</xdr:col>
      <xdr:colOff>38100</xdr:colOff>
      <xdr:row>37</xdr:row>
      <xdr:rowOff>151130</xdr:rowOff>
    </xdr:to>
    <xdr:sp macro="" textlink="">
      <xdr:nvSpPr>
        <xdr:cNvPr id="544" name="楕円 543"/>
        <xdr:cNvSpPr/>
      </xdr:nvSpPr>
      <xdr:spPr>
        <a:xfrm>
          <a:off x="12299950" y="62585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142875</xdr:rowOff>
    </xdr:from>
    <xdr:ext cx="527685" cy="246380"/>
    <xdr:sp macro="" textlink="">
      <xdr:nvSpPr>
        <xdr:cNvPr id="545" name="テキスト ボックス 544"/>
        <xdr:cNvSpPr txBox="1"/>
      </xdr:nvSpPr>
      <xdr:spPr>
        <a:xfrm>
          <a:off x="12102465" y="634936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18415</xdr:rowOff>
    </xdr:from>
    <xdr:to xmlns:xdr="http://schemas.openxmlformats.org/drawingml/2006/spreadsheetDrawing">
      <xdr:col>67</xdr:col>
      <xdr:colOff>101600</xdr:colOff>
      <xdr:row>37</xdr:row>
      <xdr:rowOff>117475</xdr:rowOff>
    </xdr:to>
    <xdr:sp macro="" textlink="">
      <xdr:nvSpPr>
        <xdr:cNvPr id="546" name="楕円 545"/>
        <xdr:cNvSpPr/>
      </xdr:nvSpPr>
      <xdr:spPr>
        <a:xfrm>
          <a:off x="11487150" y="62249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109220</xdr:rowOff>
    </xdr:from>
    <xdr:ext cx="527685" cy="246380"/>
    <xdr:sp macro="" textlink="">
      <xdr:nvSpPr>
        <xdr:cNvPr id="547" name="テキスト ボックス 546"/>
        <xdr:cNvSpPr txBox="1"/>
      </xdr:nvSpPr>
      <xdr:spPr>
        <a:xfrm>
          <a:off x="11308715" y="631571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8" name="正方形/長方形 547"/>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49" name="正方形/長方形 548"/>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51" name="正方形/長方形 550"/>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53" name="正方形/長方形 552"/>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69,287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5" name="正方形/長方形 554"/>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56" name="テキスト ボックス 555"/>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7" name="直線コネクタ 556"/>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60</xdr:row>
      <xdr:rowOff>109220</xdr:rowOff>
    </xdr:from>
    <xdr:ext cx="531495" cy="246380"/>
    <xdr:sp macro="" textlink="">
      <xdr:nvSpPr>
        <xdr:cNvPr id="558" name="テキスト ボックス 557"/>
        <xdr:cNvSpPr txBox="1"/>
      </xdr:nvSpPr>
      <xdr:spPr>
        <a:xfrm>
          <a:off x="10733405" y="101714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58</xdr:row>
      <xdr:rowOff>136525</xdr:rowOff>
    </xdr:from>
    <xdr:to xmlns:xdr="http://schemas.openxmlformats.org/drawingml/2006/spreadsheetDrawing">
      <xdr:col>89</xdr:col>
      <xdr:colOff>171450</xdr:colOff>
      <xdr:row>58</xdr:row>
      <xdr:rowOff>136525</xdr:rowOff>
    </xdr:to>
    <xdr:cxnSp macro="">
      <xdr:nvCxnSpPr>
        <xdr:cNvPr id="559" name="直線コネクタ 558"/>
        <xdr:cNvCxnSpPr/>
      </xdr:nvCxnSpPr>
      <xdr:spPr>
        <a:xfrm>
          <a:off x="11207750" y="98634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57</xdr:row>
      <xdr:rowOff>165100</xdr:rowOff>
    </xdr:from>
    <xdr:ext cx="531495" cy="246380"/>
    <xdr:sp macro="" textlink="">
      <xdr:nvSpPr>
        <xdr:cNvPr id="560" name="テキスト ボックス 559"/>
        <xdr:cNvSpPr txBox="1"/>
      </xdr:nvSpPr>
      <xdr:spPr>
        <a:xfrm>
          <a:off x="10733405" y="972439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24765</xdr:rowOff>
    </xdr:from>
    <xdr:to xmlns:xdr="http://schemas.openxmlformats.org/drawingml/2006/spreadsheetDrawing">
      <xdr:col>89</xdr:col>
      <xdr:colOff>171450</xdr:colOff>
      <xdr:row>56</xdr:row>
      <xdr:rowOff>24765</xdr:rowOff>
    </xdr:to>
    <xdr:cxnSp macro="">
      <xdr:nvCxnSpPr>
        <xdr:cNvPr id="561" name="直線コネクタ 560"/>
        <xdr:cNvCxnSpPr/>
      </xdr:nvCxnSpPr>
      <xdr:spPr>
        <a:xfrm>
          <a:off x="11207750" y="94164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55</xdr:row>
      <xdr:rowOff>53340</xdr:rowOff>
    </xdr:from>
    <xdr:ext cx="531495" cy="246380"/>
    <xdr:sp macro="" textlink="">
      <xdr:nvSpPr>
        <xdr:cNvPr id="562" name="テキスト ボックス 561"/>
        <xdr:cNvSpPr txBox="1"/>
      </xdr:nvSpPr>
      <xdr:spPr>
        <a:xfrm>
          <a:off x="10733405" y="927735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80645</xdr:rowOff>
    </xdr:from>
    <xdr:to xmlns:xdr="http://schemas.openxmlformats.org/drawingml/2006/spreadsheetDrawing">
      <xdr:col>89</xdr:col>
      <xdr:colOff>171450</xdr:colOff>
      <xdr:row>53</xdr:row>
      <xdr:rowOff>80645</xdr:rowOff>
    </xdr:to>
    <xdr:cxnSp macro="">
      <xdr:nvCxnSpPr>
        <xdr:cNvPr id="563" name="直線コネクタ 562"/>
        <xdr:cNvCxnSpPr/>
      </xdr:nvCxnSpPr>
      <xdr:spPr>
        <a:xfrm>
          <a:off x="11207750" y="89693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52</xdr:row>
      <xdr:rowOff>109220</xdr:rowOff>
    </xdr:from>
    <xdr:ext cx="531495" cy="246380"/>
    <xdr:sp macro="" textlink="">
      <xdr:nvSpPr>
        <xdr:cNvPr id="564" name="テキスト ボックス 563"/>
        <xdr:cNvSpPr txBox="1"/>
      </xdr:nvSpPr>
      <xdr:spPr>
        <a:xfrm>
          <a:off x="10733405" y="883031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136525</xdr:rowOff>
    </xdr:from>
    <xdr:to xmlns:xdr="http://schemas.openxmlformats.org/drawingml/2006/spreadsheetDrawing">
      <xdr:col>89</xdr:col>
      <xdr:colOff>171450</xdr:colOff>
      <xdr:row>50</xdr:row>
      <xdr:rowOff>136525</xdr:rowOff>
    </xdr:to>
    <xdr:cxnSp macro="">
      <xdr:nvCxnSpPr>
        <xdr:cNvPr id="565" name="直線コネクタ 564"/>
        <xdr:cNvCxnSpPr/>
      </xdr:nvCxnSpPr>
      <xdr:spPr>
        <a:xfrm>
          <a:off x="11207750" y="85223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165100</xdr:rowOff>
    </xdr:from>
    <xdr:ext cx="595630" cy="246380"/>
    <xdr:sp macro="" textlink="">
      <xdr:nvSpPr>
        <xdr:cNvPr id="566" name="テキスト ボックス 565"/>
        <xdr:cNvSpPr txBox="1"/>
      </xdr:nvSpPr>
      <xdr:spPr>
        <a:xfrm>
          <a:off x="10669270" y="838327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7" name="直線コネクタ 566"/>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53340</xdr:rowOff>
    </xdr:from>
    <xdr:ext cx="595630" cy="246380"/>
    <xdr:sp macro="" textlink="">
      <xdr:nvSpPr>
        <xdr:cNvPr id="568" name="テキスト ボックス 567"/>
        <xdr:cNvSpPr txBox="1"/>
      </xdr:nvSpPr>
      <xdr:spPr>
        <a:xfrm>
          <a:off x="10669270" y="79362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9" name="教育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75565</xdr:rowOff>
    </xdr:from>
    <xdr:to xmlns:xdr="http://schemas.openxmlformats.org/drawingml/2006/spreadsheetDrawing">
      <xdr:col>85</xdr:col>
      <xdr:colOff>126365</xdr:colOff>
      <xdr:row>59</xdr:row>
      <xdr:rowOff>69215</xdr:rowOff>
    </xdr:to>
    <xdr:cxnSp macro="">
      <xdr:nvCxnSpPr>
        <xdr:cNvPr id="570" name="直線コネクタ 569"/>
        <xdr:cNvCxnSpPr/>
      </xdr:nvCxnSpPr>
      <xdr:spPr>
        <a:xfrm flipV="1">
          <a:off x="14698345" y="8461375"/>
          <a:ext cx="1270" cy="15024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59</xdr:row>
      <xdr:rowOff>73025</xdr:rowOff>
    </xdr:from>
    <xdr:ext cx="534670" cy="253365"/>
    <xdr:sp macro="" textlink="">
      <xdr:nvSpPr>
        <xdr:cNvPr id="571" name="教育費最小値テキスト"/>
        <xdr:cNvSpPr txBox="1"/>
      </xdr:nvSpPr>
      <xdr:spPr>
        <a:xfrm>
          <a:off x="14744700" y="99675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35,521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69215</xdr:rowOff>
    </xdr:from>
    <xdr:to xmlns:xdr="http://schemas.openxmlformats.org/drawingml/2006/spreadsheetDrawing">
      <xdr:col>86</xdr:col>
      <xdr:colOff>25400</xdr:colOff>
      <xdr:row>59</xdr:row>
      <xdr:rowOff>69215</xdr:rowOff>
    </xdr:to>
    <xdr:cxnSp macro="">
      <xdr:nvCxnSpPr>
        <xdr:cNvPr id="572" name="直線コネクタ 571"/>
        <xdr:cNvCxnSpPr/>
      </xdr:nvCxnSpPr>
      <xdr:spPr>
        <a:xfrm>
          <a:off x="14611350" y="99637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49</xdr:row>
      <xdr:rowOff>23495</xdr:rowOff>
    </xdr:from>
    <xdr:ext cx="598805" cy="253365"/>
    <xdr:sp macro="" textlink="">
      <xdr:nvSpPr>
        <xdr:cNvPr id="573" name="教育費最大値テキスト"/>
        <xdr:cNvSpPr txBox="1"/>
      </xdr:nvSpPr>
      <xdr:spPr>
        <a:xfrm>
          <a:off x="14744700" y="82416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102,730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75565</xdr:rowOff>
    </xdr:from>
    <xdr:to xmlns:xdr="http://schemas.openxmlformats.org/drawingml/2006/spreadsheetDrawing">
      <xdr:col>86</xdr:col>
      <xdr:colOff>25400</xdr:colOff>
      <xdr:row>50</xdr:row>
      <xdr:rowOff>75565</xdr:rowOff>
    </xdr:to>
    <xdr:cxnSp macro="">
      <xdr:nvCxnSpPr>
        <xdr:cNvPr id="574" name="直線コネクタ 573"/>
        <xdr:cNvCxnSpPr/>
      </xdr:nvCxnSpPr>
      <xdr:spPr>
        <a:xfrm>
          <a:off x="14611350" y="8461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101600</xdr:rowOff>
    </xdr:from>
    <xdr:to xmlns:xdr="http://schemas.openxmlformats.org/drawingml/2006/spreadsheetDrawing">
      <xdr:col>85</xdr:col>
      <xdr:colOff>127000</xdr:colOff>
      <xdr:row>58</xdr:row>
      <xdr:rowOff>124460</xdr:rowOff>
    </xdr:to>
    <xdr:cxnSp macro="">
      <xdr:nvCxnSpPr>
        <xdr:cNvPr id="575" name="直線コネクタ 574"/>
        <xdr:cNvCxnSpPr/>
      </xdr:nvCxnSpPr>
      <xdr:spPr>
        <a:xfrm>
          <a:off x="13938250" y="9493250"/>
          <a:ext cx="762000" cy="358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55</xdr:row>
      <xdr:rowOff>84455</xdr:rowOff>
    </xdr:from>
    <xdr:ext cx="534670" cy="246380"/>
    <xdr:sp macro="" textlink="">
      <xdr:nvSpPr>
        <xdr:cNvPr id="576" name="教育費平均値テキスト"/>
        <xdr:cNvSpPr txBox="1"/>
      </xdr:nvSpPr>
      <xdr:spPr>
        <a:xfrm>
          <a:off x="14744700" y="9308465"/>
          <a:ext cx="53467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61595</xdr:rowOff>
    </xdr:from>
    <xdr:to xmlns:xdr="http://schemas.openxmlformats.org/drawingml/2006/spreadsheetDrawing">
      <xdr:col>85</xdr:col>
      <xdr:colOff>171450</xdr:colOff>
      <xdr:row>56</xdr:row>
      <xdr:rowOff>161290</xdr:rowOff>
    </xdr:to>
    <xdr:sp macro="" textlink="">
      <xdr:nvSpPr>
        <xdr:cNvPr id="577" name="フローチャート: 判断 576"/>
        <xdr:cNvSpPr/>
      </xdr:nvSpPr>
      <xdr:spPr>
        <a:xfrm>
          <a:off x="14649450" y="945324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56</xdr:row>
      <xdr:rowOff>101600</xdr:rowOff>
    </xdr:from>
    <xdr:to xmlns:xdr="http://schemas.openxmlformats.org/drawingml/2006/spreadsheetDrawing">
      <xdr:col>81</xdr:col>
      <xdr:colOff>50800</xdr:colOff>
      <xdr:row>59</xdr:row>
      <xdr:rowOff>57150</xdr:rowOff>
    </xdr:to>
    <xdr:cxnSp macro="">
      <xdr:nvCxnSpPr>
        <xdr:cNvPr id="578" name="直線コネクタ 577"/>
        <xdr:cNvCxnSpPr/>
      </xdr:nvCxnSpPr>
      <xdr:spPr>
        <a:xfrm flipV="1">
          <a:off x="13144500" y="9493250"/>
          <a:ext cx="793750" cy="458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137795</xdr:rowOff>
    </xdr:from>
    <xdr:to xmlns:xdr="http://schemas.openxmlformats.org/drawingml/2006/spreadsheetDrawing">
      <xdr:col>81</xdr:col>
      <xdr:colOff>101600</xdr:colOff>
      <xdr:row>57</xdr:row>
      <xdr:rowOff>69850</xdr:rowOff>
    </xdr:to>
    <xdr:sp macro="" textlink="">
      <xdr:nvSpPr>
        <xdr:cNvPr id="579" name="フローチャート: 判断 578"/>
        <xdr:cNvSpPr/>
      </xdr:nvSpPr>
      <xdr:spPr>
        <a:xfrm>
          <a:off x="13887450" y="95294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60960</xdr:rowOff>
    </xdr:from>
    <xdr:ext cx="527685" cy="253365"/>
    <xdr:sp macro="" textlink="">
      <xdr:nvSpPr>
        <xdr:cNvPr id="580" name="テキスト ボックス 579"/>
        <xdr:cNvSpPr txBox="1"/>
      </xdr:nvSpPr>
      <xdr:spPr>
        <a:xfrm>
          <a:off x="13709015" y="962025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59</xdr:row>
      <xdr:rowOff>28575</xdr:rowOff>
    </xdr:from>
    <xdr:to xmlns:xdr="http://schemas.openxmlformats.org/drawingml/2006/spreadsheetDrawing">
      <xdr:col>76</xdr:col>
      <xdr:colOff>114300</xdr:colOff>
      <xdr:row>59</xdr:row>
      <xdr:rowOff>57150</xdr:rowOff>
    </xdr:to>
    <xdr:cxnSp macro="">
      <xdr:nvCxnSpPr>
        <xdr:cNvPr id="581" name="直線コネクタ 580"/>
        <xdr:cNvCxnSpPr/>
      </xdr:nvCxnSpPr>
      <xdr:spPr>
        <a:xfrm>
          <a:off x="12344400" y="9923145"/>
          <a:ext cx="8001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143510</xdr:rowOff>
    </xdr:from>
    <xdr:to xmlns:xdr="http://schemas.openxmlformats.org/drawingml/2006/spreadsheetDrawing">
      <xdr:col>76</xdr:col>
      <xdr:colOff>165100</xdr:colOff>
      <xdr:row>58</xdr:row>
      <xdr:rowOff>74930</xdr:rowOff>
    </xdr:to>
    <xdr:sp macro="" textlink="">
      <xdr:nvSpPr>
        <xdr:cNvPr id="582" name="フローチャート: 判断 581"/>
        <xdr:cNvSpPr/>
      </xdr:nvSpPr>
      <xdr:spPr>
        <a:xfrm>
          <a:off x="13093700" y="97028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91440</xdr:rowOff>
    </xdr:from>
    <xdr:ext cx="534670" cy="246380"/>
    <xdr:sp macro="" textlink="">
      <xdr:nvSpPr>
        <xdr:cNvPr id="583" name="テキスト ボックス 582"/>
        <xdr:cNvSpPr txBox="1"/>
      </xdr:nvSpPr>
      <xdr:spPr>
        <a:xfrm>
          <a:off x="12896215" y="9483090"/>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93980</xdr:rowOff>
    </xdr:from>
    <xdr:to xmlns:xdr="http://schemas.openxmlformats.org/drawingml/2006/spreadsheetDrawing">
      <xdr:col>71</xdr:col>
      <xdr:colOff>171450</xdr:colOff>
      <xdr:row>59</xdr:row>
      <xdr:rowOff>28575</xdr:rowOff>
    </xdr:to>
    <xdr:cxnSp macro="">
      <xdr:nvCxnSpPr>
        <xdr:cNvPr id="584" name="直線コネクタ 583"/>
        <xdr:cNvCxnSpPr/>
      </xdr:nvCxnSpPr>
      <xdr:spPr>
        <a:xfrm>
          <a:off x="11537950" y="9653270"/>
          <a:ext cx="806450" cy="269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141605</xdr:rowOff>
    </xdr:from>
    <xdr:to xmlns:xdr="http://schemas.openxmlformats.org/drawingml/2006/spreadsheetDrawing">
      <xdr:col>72</xdr:col>
      <xdr:colOff>38100</xdr:colOff>
      <xdr:row>58</xdr:row>
      <xdr:rowOff>73025</xdr:rowOff>
    </xdr:to>
    <xdr:sp macro="" textlink="">
      <xdr:nvSpPr>
        <xdr:cNvPr id="585" name="フローチャート: 判断 584"/>
        <xdr:cNvSpPr/>
      </xdr:nvSpPr>
      <xdr:spPr>
        <a:xfrm>
          <a:off x="12299950" y="97008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89535</xdr:rowOff>
    </xdr:from>
    <xdr:ext cx="527685" cy="246380"/>
    <xdr:sp macro="" textlink="">
      <xdr:nvSpPr>
        <xdr:cNvPr id="586" name="テキスト ボックス 585"/>
        <xdr:cNvSpPr txBox="1"/>
      </xdr:nvSpPr>
      <xdr:spPr>
        <a:xfrm>
          <a:off x="12102465" y="9481185"/>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24130</xdr:rowOff>
    </xdr:from>
    <xdr:to xmlns:xdr="http://schemas.openxmlformats.org/drawingml/2006/spreadsheetDrawing">
      <xdr:col>67</xdr:col>
      <xdr:colOff>101600</xdr:colOff>
      <xdr:row>58</xdr:row>
      <xdr:rowOff>123825</xdr:rowOff>
    </xdr:to>
    <xdr:sp macro="" textlink="">
      <xdr:nvSpPr>
        <xdr:cNvPr id="587" name="フローチャート: 判断 586"/>
        <xdr:cNvSpPr/>
      </xdr:nvSpPr>
      <xdr:spPr>
        <a:xfrm>
          <a:off x="11487150" y="97510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115570</xdr:rowOff>
    </xdr:from>
    <xdr:ext cx="527685" cy="253365"/>
    <xdr:sp macro="" textlink="">
      <xdr:nvSpPr>
        <xdr:cNvPr id="588" name="テキスト ボックス 587"/>
        <xdr:cNvSpPr txBox="1"/>
      </xdr:nvSpPr>
      <xdr:spPr>
        <a:xfrm>
          <a:off x="11308715" y="984250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42,792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89" name="テキスト ボックス 588"/>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5015" cy="253365"/>
    <xdr:sp macro="" textlink="">
      <xdr:nvSpPr>
        <xdr:cNvPr id="590" name="テキスト ボックス 589"/>
        <xdr:cNvSpPr txBox="1"/>
      </xdr:nvSpPr>
      <xdr:spPr>
        <a:xfrm>
          <a:off x="137668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1" name="テキスト ボックス 590"/>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92" name="テキスト ボックス 591"/>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5015" cy="253365"/>
    <xdr:sp macro="" textlink="">
      <xdr:nvSpPr>
        <xdr:cNvPr id="593" name="テキスト ボックス 592"/>
        <xdr:cNvSpPr txBox="1"/>
      </xdr:nvSpPr>
      <xdr:spPr>
        <a:xfrm>
          <a:off x="113665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74295</xdr:rowOff>
    </xdr:from>
    <xdr:to xmlns:xdr="http://schemas.openxmlformats.org/drawingml/2006/spreadsheetDrawing">
      <xdr:col>85</xdr:col>
      <xdr:colOff>171450</xdr:colOff>
      <xdr:row>59</xdr:row>
      <xdr:rowOff>5715</xdr:rowOff>
    </xdr:to>
    <xdr:sp macro="" textlink="">
      <xdr:nvSpPr>
        <xdr:cNvPr id="594" name="楕円 593"/>
        <xdr:cNvSpPr/>
      </xdr:nvSpPr>
      <xdr:spPr>
        <a:xfrm>
          <a:off x="14649450" y="98012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57</xdr:row>
      <xdr:rowOff>159385</xdr:rowOff>
    </xdr:from>
    <xdr:ext cx="534670" cy="246380"/>
    <xdr:sp macro="" textlink="">
      <xdr:nvSpPr>
        <xdr:cNvPr id="595" name="教育費該当値テキスト"/>
        <xdr:cNvSpPr txBox="1"/>
      </xdr:nvSpPr>
      <xdr:spPr>
        <a:xfrm>
          <a:off x="14744700" y="9718675"/>
          <a:ext cx="5346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40,554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52070</xdr:rowOff>
    </xdr:from>
    <xdr:to xmlns:xdr="http://schemas.openxmlformats.org/drawingml/2006/spreadsheetDrawing">
      <xdr:col>81</xdr:col>
      <xdr:colOff>101600</xdr:colOff>
      <xdr:row>56</xdr:row>
      <xdr:rowOff>151130</xdr:rowOff>
    </xdr:to>
    <xdr:sp macro="" textlink="">
      <xdr:nvSpPr>
        <xdr:cNvPr id="596" name="楕円 595"/>
        <xdr:cNvSpPr/>
      </xdr:nvSpPr>
      <xdr:spPr>
        <a:xfrm>
          <a:off x="13887450" y="94437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0</xdr:rowOff>
    </xdr:from>
    <xdr:ext cx="527685" cy="253365"/>
    <xdr:sp macro="" textlink="">
      <xdr:nvSpPr>
        <xdr:cNvPr id="597" name="テキスト ボックス 596"/>
        <xdr:cNvSpPr txBox="1"/>
      </xdr:nvSpPr>
      <xdr:spPr>
        <a:xfrm>
          <a:off x="13709015" y="9224010"/>
          <a:ext cx="5276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59</xdr:row>
      <xdr:rowOff>6985</xdr:rowOff>
    </xdr:from>
    <xdr:to xmlns:xdr="http://schemas.openxmlformats.org/drawingml/2006/spreadsheetDrawing">
      <xdr:col>76</xdr:col>
      <xdr:colOff>165100</xdr:colOff>
      <xdr:row>59</xdr:row>
      <xdr:rowOff>106680</xdr:rowOff>
    </xdr:to>
    <xdr:sp macro="" textlink="">
      <xdr:nvSpPr>
        <xdr:cNvPr id="598" name="楕円 597"/>
        <xdr:cNvSpPr/>
      </xdr:nvSpPr>
      <xdr:spPr>
        <a:xfrm>
          <a:off x="13093700" y="99015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59</xdr:row>
      <xdr:rowOff>97790</xdr:rowOff>
    </xdr:from>
    <xdr:ext cx="534670" cy="253365"/>
    <xdr:sp macro="" textlink="">
      <xdr:nvSpPr>
        <xdr:cNvPr id="599" name="テキスト ボックス 598"/>
        <xdr:cNvSpPr txBox="1"/>
      </xdr:nvSpPr>
      <xdr:spPr>
        <a:xfrm>
          <a:off x="12896215" y="99923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36,048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146685</xdr:rowOff>
    </xdr:from>
    <xdr:to xmlns:xdr="http://schemas.openxmlformats.org/drawingml/2006/spreadsheetDrawing">
      <xdr:col>72</xdr:col>
      <xdr:colOff>38100</xdr:colOff>
      <xdr:row>59</xdr:row>
      <xdr:rowOff>78105</xdr:rowOff>
    </xdr:to>
    <xdr:sp macro="" textlink="">
      <xdr:nvSpPr>
        <xdr:cNvPr id="600" name="楕円 599"/>
        <xdr:cNvSpPr/>
      </xdr:nvSpPr>
      <xdr:spPr>
        <a:xfrm>
          <a:off x="12299950" y="98736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59</xdr:row>
      <xdr:rowOff>69850</xdr:rowOff>
    </xdr:from>
    <xdr:ext cx="527685" cy="246380"/>
    <xdr:sp macro="" textlink="">
      <xdr:nvSpPr>
        <xdr:cNvPr id="601" name="テキスト ボックス 600"/>
        <xdr:cNvSpPr txBox="1"/>
      </xdr:nvSpPr>
      <xdr:spPr>
        <a:xfrm>
          <a:off x="12102465" y="996442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37,339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43815</xdr:rowOff>
    </xdr:from>
    <xdr:to xmlns:xdr="http://schemas.openxmlformats.org/drawingml/2006/spreadsheetDrawing">
      <xdr:col>67</xdr:col>
      <xdr:colOff>101600</xdr:colOff>
      <xdr:row>57</xdr:row>
      <xdr:rowOff>143510</xdr:rowOff>
    </xdr:to>
    <xdr:sp macro="" textlink="">
      <xdr:nvSpPr>
        <xdr:cNvPr id="602" name="楕円 601"/>
        <xdr:cNvSpPr/>
      </xdr:nvSpPr>
      <xdr:spPr>
        <a:xfrm>
          <a:off x="11487150" y="96031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160020</xdr:rowOff>
    </xdr:from>
    <xdr:ext cx="527685" cy="246380"/>
    <xdr:sp macro="" textlink="">
      <xdr:nvSpPr>
        <xdr:cNvPr id="603" name="テキスト ボックス 602"/>
        <xdr:cNvSpPr txBox="1"/>
      </xdr:nvSpPr>
      <xdr:spPr>
        <a:xfrm>
          <a:off x="11308715" y="9384030"/>
          <a:ext cx="52768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49,411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4" name="正方形/長方形 603"/>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5" name="正方形/長方形 604"/>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6" name="正方形/長方形 605"/>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7" name="正方形/長方形 606"/>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8" name="正方形/長方形 607"/>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09" name="正方形/長方形 608"/>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10" name="正方形/長方形 609"/>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1" name="正方形/長方形 610"/>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12" name="テキスト ボックス 611"/>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3" name="直線コネクタ 612"/>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43180</xdr:rowOff>
    </xdr:from>
    <xdr:to xmlns:xdr="http://schemas.openxmlformats.org/drawingml/2006/spreadsheetDrawing">
      <xdr:col>89</xdr:col>
      <xdr:colOff>171450</xdr:colOff>
      <xdr:row>79</xdr:row>
      <xdr:rowOff>43180</xdr:rowOff>
    </xdr:to>
    <xdr:cxnSp macro="">
      <xdr:nvCxnSpPr>
        <xdr:cNvPr id="614" name="直線コネクタ 613"/>
        <xdr:cNvCxnSpPr/>
      </xdr:nvCxnSpPr>
      <xdr:spPr>
        <a:xfrm>
          <a:off x="11207750" y="132905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72390</xdr:rowOff>
    </xdr:from>
    <xdr:ext cx="241935" cy="246380"/>
    <xdr:sp macro="" textlink="">
      <xdr:nvSpPr>
        <xdr:cNvPr id="615" name="テキスト ボックス 614"/>
        <xdr:cNvSpPr txBox="1"/>
      </xdr:nvSpPr>
      <xdr:spPr>
        <a:xfrm>
          <a:off x="10977880" y="1315212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5715</xdr:rowOff>
    </xdr:from>
    <xdr:to xmlns:xdr="http://schemas.openxmlformats.org/drawingml/2006/spreadsheetDrawing">
      <xdr:col>89</xdr:col>
      <xdr:colOff>171450</xdr:colOff>
      <xdr:row>77</xdr:row>
      <xdr:rowOff>5715</xdr:rowOff>
    </xdr:to>
    <xdr:cxnSp macro="">
      <xdr:nvCxnSpPr>
        <xdr:cNvPr id="616" name="直線コネクタ 615"/>
        <xdr:cNvCxnSpPr/>
      </xdr:nvCxnSpPr>
      <xdr:spPr>
        <a:xfrm>
          <a:off x="11207750" y="129178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34925</xdr:rowOff>
    </xdr:from>
    <xdr:ext cx="531495" cy="246380"/>
    <xdr:sp macro="" textlink="">
      <xdr:nvSpPr>
        <xdr:cNvPr id="617" name="テキスト ボックス 616"/>
        <xdr:cNvSpPr txBox="1"/>
      </xdr:nvSpPr>
      <xdr:spPr>
        <a:xfrm>
          <a:off x="10733405" y="12779375"/>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136525</xdr:rowOff>
    </xdr:from>
    <xdr:to xmlns:xdr="http://schemas.openxmlformats.org/drawingml/2006/spreadsheetDrawing">
      <xdr:col>89</xdr:col>
      <xdr:colOff>171450</xdr:colOff>
      <xdr:row>74</xdr:row>
      <xdr:rowOff>136525</xdr:rowOff>
    </xdr:to>
    <xdr:cxnSp macro="">
      <xdr:nvCxnSpPr>
        <xdr:cNvPr id="618" name="直線コネクタ 617"/>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165100</xdr:rowOff>
    </xdr:from>
    <xdr:ext cx="531495" cy="246380"/>
    <xdr:sp macro="" textlink="">
      <xdr:nvSpPr>
        <xdr:cNvPr id="619" name="テキスト ボックス 618"/>
        <xdr:cNvSpPr txBox="1"/>
      </xdr:nvSpPr>
      <xdr:spPr>
        <a:xfrm>
          <a:off x="10733405" y="124066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99060</xdr:rowOff>
    </xdr:from>
    <xdr:to xmlns:xdr="http://schemas.openxmlformats.org/drawingml/2006/spreadsheetDrawing">
      <xdr:col>89</xdr:col>
      <xdr:colOff>171450</xdr:colOff>
      <xdr:row>72</xdr:row>
      <xdr:rowOff>99060</xdr:rowOff>
    </xdr:to>
    <xdr:cxnSp macro="">
      <xdr:nvCxnSpPr>
        <xdr:cNvPr id="620" name="直線コネクタ 619"/>
        <xdr:cNvCxnSpPr/>
      </xdr:nvCxnSpPr>
      <xdr:spPr>
        <a:xfrm>
          <a:off x="11207750" y="12172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128270</xdr:rowOff>
    </xdr:from>
    <xdr:ext cx="531495" cy="246380"/>
    <xdr:sp macro="" textlink="">
      <xdr:nvSpPr>
        <xdr:cNvPr id="621" name="テキスト ボックス 620"/>
        <xdr:cNvSpPr txBox="1"/>
      </xdr:nvSpPr>
      <xdr:spPr>
        <a:xfrm>
          <a:off x="10733405" y="1203452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61595</xdr:rowOff>
    </xdr:from>
    <xdr:to xmlns:xdr="http://schemas.openxmlformats.org/drawingml/2006/spreadsheetDrawing">
      <xdr:col>89</xdr:col>
      <xdr:colOff>171450</xdr:colOff>
      <xdr:row>70</xdr:row>
      <xdr:rowOff>61595</xdr:rowOff>
    </xdr:to>
    <xdr:cxnSp macro="">
      <xdr:nvCxnSpPr>
        <xdr:cNvPr id="622" name="直線コネクタ 621"/>
        <xdr:cNvCxnSpPr/>
      </xdr:nvCxnSpPr>
      <xdr:spPr>
        <a:xfrm>
          <a:off x="11207750" y="11800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90805</xdr:rowOff>
    </xdr:from>
    <xdr:ext cx="595630" cy="246380"/>
    <xdr:sp macro="" textlink="">
      <xdr:nvSpPr>
        <xdr:cNvPr id="623" name="テキスト ボックス 622"/>
        <xdr:cNvSpPr txBox="1"/>
      </xdr:nvSpPr>
      <xdr:spPr>
        <a:xfrm>
          <a:off x="10669270" y="11661775"/>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4" name="直線コネクタ 623"/>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6380"/>
    <xdr:sp macro="" textlink="">
      <xdr:nvSpPr>
        <xdr:cNvPr id="625" name="テキスト ボックス 624"/>
        <xdr:cNvSpPr txBox="1"/>
      </xdr:nvSpPr>
      <xdr:spPr>
        <a:xfrm>
          <a:off x="10669270" y="11289030"/>
          <a:ext cx="59563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6" name="災害復旧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139065</xdr:rowOff>
    </xdr:from>
    <xdr:to xmlns:xdr="http://schemas.openxmlformats.org/drawingml/2006/spreadsheetDrawing">
      <xdr:col>85</xdr:col>
      <xdr:colOff>126365</xdr:colOff>
      <xdr:row>79</xdr:row>
      <xdr:rowOff>43180</xdr:rowOff>
    </xdr:to>
    <xdr:cxnSp macro="">
      <xdr:nvCxnSpPr>
        <xdr:cNvPr id="627" name="直線コネクタ 626"/>
        <xdr:cNvCxnSpPr/>
      </xdr:nvCxnSpPr>
      <xdr:spPr>
        <a:xfrm flipV="1">
          <a:off x="14698345" y="11877675"/>
          <a:ext cx="1270" cy="14128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74930</xdr:rowOff>
    </xdr:from>
    <xdr:ext cx="249555" cy="253365"/>
    <xdr:sp macro="" textlink="">
      <xdr:nvSpPr>
        <xdr:cNvPr id="628" name="災害復旧費最小値テキスト"/>
        <xdr:cNvSpPr txBox="1"/>
      </xdr:nvSpPr>
      <xdr:spPr>
        <a:xfrm>
          <a:off x="14744700" y="133223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43180</xdr:rowOff>
    </xdr:from>
    <xdr:to xmlns:xdr="http://schemas.openxmlformats.org/drawingml/2006/spreadsheetDrawing">
      <xdr:col>86</xdr:col>
      <xdr:colOff>25400</xdr:colOff>
      <xdr:row>79</xdr:row>
      <xdr:rowOff>43180</xdr:rowOff>
    </xdr:to>
    <xdr:cxnSp macro="">
      <xdr:nvCxnSpPr>
        <xdr:cNvPr id="629" name="直線コネクタ 628"/>
        <xdr:cNvCxnSpPr/>
      </xdr:nvCxnSpPr>
      <xdr:spPr>
        <a:xfrm>
          <a:off x="14611350" y="13290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69</xdr:row>
      <xdr:rowOff>86995</xdr:rowOff>
    </xdr:from>
    <xdr:ext cx="598805" cy="246380"/>
    <xdr:sp macro="" textlink="">
      <xdr:nvSpPr>
        <xdr:cNvPr id="630" name="災害復旧費最大値テキスト"/>
        <xdr:cNvSpPr txBox="1"/>
      </xdr:nvSpPr>
      <xdr:spPr>
        <a:xfrm>
          <a:off x="14744700" y="11657965"/>
          <a:ext cx="5988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113,820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139065</xdr:rowOff>
    </xdr:from>
    <xdr:to xmlns:xdr="http://schemas.openxmlformats.org/drawingml/2006/spreadsheetDrawing">
      <xdr:col>86</xdr:col>
      <xdr:colOff>25400</xdr:colOff>
      <xdr:row>70</xdr:row>
      <xdr:rowOff>139065</xdr:rowOff>
    </xdr:to>
    <xdr:cxnSp macro="">
      <xdr:nvCxnSpPr>
        <xdr:cNvPr id="631" name="直線コネクタ 630"/>
        <xdr:cNvCxnSpPr/>
      </xdr:nvCxnSpPr>
      <xdr:spPr>
        <a:xfrm>
          <a:off x="14611350" y="118776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43180</xdr:rowOff>
    </xdr:from>
    <xdr:to xmlns:xdr="http://schemas.openxmlformats.org/drawingml/2006/spreadsheetDrawing">
      <xdr:col>85</xdr:col>
      <xdr:colOff>127000</xdr:colOff>
      <xdr:row>79</xdr:row>
      <xdr:rowOff>43180</xdr:rowOff>
    </xdr:to>
    <xdr:cxnSp macro="">
      <xdr:nvCxnSpPr>
        <xdr:cNvPr id="632" name="直線コネクタ 631"/>
        <xdr:cNvCxnSpPr/>
      </xdr:nvCxnSpPr>
      <xdr:spPr>
        <a:xfrm>
          <a:off x="13938250" y="1329055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77</xdr:row>
      <xdr:rowOff>162560</xdr:rowOff>
    </xdr:from>
    <xdr:ext cx="469900" cy="246380"/>
    <xdr:sp macro="" textlink="">
      <xdr:nvSpPr>
        <xdr:cNvPr id="633" name="災害復旧費平均値テキスト"/>
        <xdr:cNvSpPr txBox="1"/>
      </xdr:nvSpPr>
      <xdr:spPr>
        <a:xfrm>
          <a:off x="14744700" y="13074650"/>
          <a:ext cx="469900"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140335</xdr:rowOff>
    </xdr:from>
    <xdr:to xmlns:xdr="http://schemas.openxmlformats.org/drawingml/2006/spreadsheetDrawing">
      <xdr:col>85</xdr:col>
      <xdr:colOff>171450</xdr:colOff>
      <xdr:row>79</xdr:row>
      <xdr:rowOff>71755</xdr:rowOff>
    </xdr:to>
    <xdr:sp macro="" textlink="">
      <xdr:nvSpPr>
        <xdr:cNvPr id="634" name="フローチャート: 判断 633"/>
        <xdr:cNvSpPr/>
      </xdr:nvSpPr>
      <xdr:spPr>
        <a:xfrm>
          <a:off x="14649450" y="132200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43180</xdr:rowOff>
    </xdr:from>
    <xdr:to xmlns:xdr="http://schemas.openxmlformats.org/drawingml/2006/spreadsheetDrawing">
      <xdr:col>81</xdr:col>
      <xdr:colOff>50800</xdr:colOff>
      <xdr:row>79</xdr:row>
      <xdr:rowOff>43180</xdr:rowOff>
    </xdr:to>
    <xdr:cxnSp macro="">
      <xdr:nvCxnSpPr>
        <xdr:cNvPr id="635" name="直線コネクタ 634"/>
        <xdr:cNvCxnSpPr/>
      </xdr:nvCxnSpPr>
      <xdr:spPr>
        <a:xfrm>
          <a:off x="13144500" y="1329055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78740</xdr:rowOff>
    </xdr:from>
    <xdr:to xmlns:xdr="http://schemas.openxmlformats.org/drawingml/2006/spreadsheetDrawing">
      <xdr:col>81</xdr:col>
      <xdr:colOff>101600</xdr:colOff>
      <xdr:row>79</xdr:row>
      <xdr:rowOff>10795</xdr:rowOff>
    </xdr:to>
    <xdr:sp macro="" textlink="">
      <xdr:nvSpPr>
        <xdr:cNvPr id="636" name="フローチャート: 判断 635"/>
        <xdr:cNvSpPr/>
      </xdr:nvSpPr>
      <xdr:spPr>
        <a:xfrm>
          <a:off x="13887450" y="131584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77</xdr:row>
      <xdr:rowOff>26670</xdr:rowOff>
    </xdr:from>
    <xdr:ext cx="469900" cy="253365"/>
    <xdr:sp macro="" textlink="">
      <xdr:nvSpPr>
        <xdr:cNvPr id="637" name="テキスト ボックス 636"/>
        <xdr:cNvSpPr txBox="1"/>
      </xdr:nvSpPr>
      <xdr:spPr>
        <a:xfrm>
          <a:off x="13722350" y="129387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79</xdr:row>
      <xdr:rowOff>43180</xdr:rowOff>
    </xdr:from>
    <xdr:to xmlns:xdr="http://schemas.openxmlformats.org/drawingml/2006/spreadsheetDrawing">
      <xdr:col>76</xdr:col>
      <xdr:colOff>114300</xdr:colOff>
      <xdr:row>79</xdr:row>
      <xdr:rowOff>43180</xdr:rowOff>
    </xdr:to>
    <xdr:cxnSp macro="">
      <xdr:nvCxnSpPr>
        <xdr:cNvPr id="638" name="直線コネクタ 637"/>
        <xdr:cNvCxnSpPr/>
      </xdr:nvCxnSpPr>
      <xdr:spPr>
        <a:xfrm>
          <a:off x="12344400" y="1329055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145415</xdr:rowOff>
    </xdr:from>
    <xdr:to xmlns:xdr="http://schemas.openxmlformats.org/drawingml/2006/spreadsheetDrawing">
      <xdr:col>76</xdr:col>
      <xdr:colOff>165100</xdr:colOff>
      <xdr:row>79</xdr:row>
      <xdr:rowOff>76835</xdr:rowOff>
    </xdr:to>
    <xdr:sp macro="" textlink="">
      <xdr:nvSpPr>
        <xdr:cNvPr id="639" name="フローチャート: 判断 638"/>
        <xdr:cNvSpPr/>
      </xdr:nvSpPr>
      <xdr:spPr>
        <a:xfrm>
          <a:off x="13093700" y="132251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77</xdr:row>
      <xdr:rowOff>93345</xdr:rowOff>
    </xdr:from>
    <xdr:ext cx="469900" cy="253365"/>
    <xdr:sp macro="" textlink="">
      <xdr:nvSpPr>
        <xdr:cNvPr id="640" name="テキスト ボックス 639"/>
        <xdr:cNvSpPr txBox="1"/>
      </xdr:nvSpPr>
      <xdr:spPr>
        <a:xfrm>
          <a:off x="12928600" y="130054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43180</xdr:rowOff>
    </xdr:from>
    <xdr:to xmlns:xdr="http://schemas.openxmlformats.org/drawingml/2006/spreadsheetDrawing">
      <xdr:col>71</xdr:col>
      <xdr:colOff>171450</xdr:colOff>
      <xdr:row>79</xdr:row>
      <xdr:rowOff>43180</xdr:rowOff>
    </xdr:to>
    <xdr:cxnSp macro="">
      <xdr:nvCxnSpPr>
        <xdr:cNvPr id="641" name="直線コネクタ 640"/>
        <xdr:cNvCxnSpPr/>
      </xdr:nvCxnSpPr>
      <xdr:spPr>
        <a:xfrm>
          <a:off x="11537950" y="1329055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154940</xdr:rowOff>
    </xdr:from>
    <xdr:to xmlns:xdr="http://schemas.openxmlformats.org/drawingml/2006/spreadsheetDrawing">
      <xdr:col>72</xdr:col>
      <xdr:colOff>38100</xdr:colOff>
      <xdr:row>79</xdr:row>
      <xdr:rowOff>86995</xdr:rowOff>
    </xdr:to>
    <xdr:sp macro="" textlink="">
      <xdr:nvSpPr>
        <xdr:cNvPr id="642" name="フローチャート: 判断 641"/>
        <xdr:cNvSpPr/>
      </xdr:nvSpPr>
      <xdr:spPr>
        <a:xfrm>
          <a:off x="12299950" y="132346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171450</xdr:colOff>
      <xdr:row>77</xdr:row>
      <xdr:rowOff>103505</xdr:rowOff>
    </xdr:from>
    <xdr:ext cx="378460" cy="246380"/>
    <xdr:sp macro="" textlink="">
      <xdr:nvSpPr>
        <xdr:cNvPr id="643" name="テキスト ボックス 642"/>
        <xdr:cNvSpPr txBox="1"/>
      </xdr:nvSpPr>
      <xdr:spPr>
        <a:xfrm>
          <a:off x="12172950" y="13015595"/>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105410</xdr:rowOff>
    </xdr:from>
    <xdr:to xmlns:xdr="http://schemas.openxmlformats.org/drawingml/2006/spreadsheetDrawing">
      <xdr:col>67</xdr:col>
      <xdr:colOff>101600</xdr:colOff>
      <xdr:row>79</xdr:row>
      <xdr:rowOff>36830</xdr:rowOff>
    </xdr:to>
    <xdr:sp macro="" textlink="">
      <xdr:nvSpPr>
        <xdr:cNvPr id="644" name="フローチャート: 判断 643"/>
        <xdr:cNvSpPr/>
      </xdr:nvSpPr>
      <xdr:spPr>
        <a:xfrm>
          <a:off x="11487150" y="131851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77</xdr:row>
      <xdr:rowOff>52705</xdr:rowOff>
    </xdr:from>
    <xdr:ext cx="469900" cy="246380"/>
    <xdr:sp macro="" textlink="">
      <xdr:nvSpPr>
        <xdr:cNvPr id="645" name="テキスト ボックス 644"/>
        <xdr:cNvSpPr txBox="1"/>
      </xdr:nvSpPr>
      <xdr:spPr>
        <a:xfrm>
          <a:off x="11322050" y="12964795"/>
          <a:ext cx="46990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6" name="テキスト ボックス 645"/>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5015" cy="253365"/>
    <xdr:sp macro="" textlink="">
      <xdr:nvSpPr>
        <xdr:cNvPr id="647" name="テキスト ボックス 646"/>
        <xdr:cNvSpPr txBox="1"/>
      </xdr:nvSpPr>
      <xdr:spPr>
        <a:xfrm>
          <a:off x="137668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48" name="テキスト ボックス 647"/>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49" name="テキスト ボックス 648"/>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5015" cy="253365"/>
    <xdr:sp macro="" textlink="">
      <xdr:nvSpPr>
        <xdr:cNvPr id="650" name="テキスト ボックス 649"/>
        <xdr:cNvSpPr txBox="1"/>
      </xdr:nvSpPr>
      <xdr:spPr>
        <a:xfrm>
          <a:off x="11366500" y="136607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161925</xdr:rowOff>
    </xdr:from>
    <xdr:to xmlns:xdr="http://schemas.openxmlformats.org/drawingml/2006/spreadsheetDrawing">
      <xdr:col>85</xdr:col>
      <xdr:colOff>171450</xdr:colOff>
      <xdr:row>79</xdr:row>
      <xdr:rowOff>93345</xdr:rowOff>
    </xdr:to>
    <xdr:sp macro="" textlink="">
      <xdr:nvSpPr>
        <xdr:cNvPr id="651" name="楕円 650"/>
        <xdr:cNvSpPr/>
      </xdr:nvSpPr>
      <xdr:spPr>
        <a:xfrm>
          <a:off x="14649450" y="1324165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78</xdr:row>
      <xdr:rowOff>118110</xdr:rowOff>
    </xdr:from>
    <xdr:ext cx="249555" cy="253365"/>
    <xdr:sp macro="" textlink="">
      <xdr:nvSpPr>
        <xdr:cNvPr id="652" name="災害復旧費該当値テキスト"/>
        <xdr:cNvSpPr txBox="1"/>
      </xdr:nvSpPr>
      <xdr:spPr>
        <a:xfrm>
          <a:off x="14744700" y="1319784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161925</xdr:rowOff>
    </xdr:from>
    <xdr:to xmlns:xdr="http://schemas.openxmlformats.org/drawingml/2006/spreadsheetDrawing">
      <xdr:col>81</xdr:col>
      <xdr:colOff>101600</xdr:colOff>
      <xdr:row>79</xdr:row>
      <xdr:rowOff>93345</xdr:rowOff>
    </xdr:to>
    <xdr:sp macro="" textlink="">
      <xdr:nvSpPr>
        <xdr:cNvPr id="653" name="楕円 652"/>
        <xdr:cNvSpPr/>
      </xdr:nvSpPr>
      <xdr:spPr>
        <a:xfrm>
          <a:off x="13887450" y="13241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84455</xdr:rowOff>
    </xdr:from>
    <xdr:ext cx="242570" cy="246380"/>
    <xdr:sp macro="" textlink="">
      <xdr:nvSpPr>
        <xdr:cNvPr id="654" name="テキスト ボックス 653"/>
        <xdr:cNvSpPr txBox="1"/>
      </xdr:nvSpPr>
      <xdr:spPr>
        <a:xfrm>
          <a:off x="13832840" y="133318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161925</xdr:rowOff>
    </xdr:from>
    <xdr:to xmlns:xdr="http://schemas.openxmlformats.org/drawingml/2006/spreadsheetDrawing">
      <xdr:col>76</xdr:col>
      <xdr:colOff>165100</xdr:colOff>
      <xdr:row>79</xdr:row>
      <xdr:rowOff>93345</xdr:rowOff>
    </xdr:to>
    <xdr:sp macro="" textlink="">
      <xdr:nvSpPr>
        <xdr:cNvPr id="655" name="楕円 654"/>
        <xdr:cNvSpPr/>
      </xdr:nvSpPr>
      <xdr:spPr>
        <a:xfrm>
          <a:off x="13093700" y="13241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79</xdr:row>
      <xdr:rowOff>84455</xdr:rowOff>
    </xdr:from>
    <xdr:ext cx="249555" cy="246380"/>
    <xdr:sp macro="" textlink="">
      <xdr:nvSpPr>
        <xdr:cNvPr id="656" name="テキスト ボックス 655"/>
        <xdr:cNvSpPr txBox="1"/>
      </xdr:nvSpPr>
      <xdr:spPr>
        <a:xfrm>
          <a:off x="13030200" y="13331825"/>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161925</xdr:rowOff>
    </xdr:from>
    <xdr:to xmlns:xdr="http://schemas.openxmlformats.org/drawingml/2006/spreadsheetDrawing">
      <xdr:col>72</xdr:col>
      <xdr:colOff>38100</xdr:colOff>
      <xdr:row>79</xdr:row>
      <xdr:rowOff>93345</xdr:rowOff>
    </xdr:to>
    <xdr:sp macro="" textlink="">
      <xdr:nvSpPr>
        <xdr:cNvPr id="657" name="楕円 656"/>
        <xdr:cNvSpPr/>
      </xdr:nvSpPr>
      <xdr:spPr>
        <a:xfrm>
          <a:off x="12299950" y="132416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84455</xdr:rowOff>
    </xdr:from>
    <xdr:ext cx="242570" cy="246380"/>
    <xdr:sp macro="" textlink="">
      <xdr:nvSpPr>
        <xdr:cNvPr id="658" name="テキスト ボックス 657"/>
        <xdr:cNvSpPr txBox="1"/>
      </xdr:nvSpPr>
      <xdr:spPr>
        <a:xfrm>
          <a:off x="12226290" y="133318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161925</xdr:rowOff>
    </xdr:from>
    <xdr:to xmlns:xdr="http://schemas.openxmlformats.org/drawingml/2006/spreadsheetDrawing">
      <xdr:col>67</xdr:col>
      <xdr:colOff>101600</xdr:colOff>
      <xdr:row>79</xdr:row>
      <xdr:rowOff>93345</xdr:rowOff>
    </xdr:to>
    <xdr:sp macro="" textlink="">
      <xdr:nvSpPr>
        <xdr:cNvPr id="659" name="楕円 658"/>
        <xdr:cNvSpPr/>
      </xdr:nvSpPr>
      <xdr:spPr>
        <a:xfrm>
          <a:off x="11487150" y="13241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84455</xdr:rowOff>
    </xdr:from>
    <xdr:ext cx="242570" cy="246380"/>
    <xdr:sp macro="" textlink="">
      <xdr:nvSpPr>
        <xdr:cNvPr id="660" name="テキスト ボックス 659"/>
        <xdr:cNvSpPr txBox="1"/>
      </xdr:nvSpPr>
      <xdr:spPr>
        <a:xfrm>
          <a:off x="11432540" y="1333182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61" name="正方形/長方形 660"/>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62" name="正方形/長方形 661"/>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3" name="正方形/長方形 662"/>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4" name="正方形/長方形 663"/>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5" name="正方形/長方形 664"/>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42,337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6" name="正方形/長方形 665"/>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7" name="正方形/長方形 666"/>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40,546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8" name="正方形/長方形 667"/>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69" name="テキスト ボックス 668"/>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0" name="直線コネクタ 669"/>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71" name="直線コネクタ 670"/>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1935" cy="252095"/>
    <xdr:sp macro="" textlink="">
      <xdr:nvSpPr>
        <xdr:cNvPr id="672" name="テキスト ボックス 671"/>
        <xdr:cNvSpPr txBox="1"/>
      </xdr:nvSpPr>
      <xdr:spPr>
        <a:xfrm>
          <a:off x="10977880" y="16456660"/>
          <a:ext cx="2419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73" name="直線コネクタ 672"/>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2095"/>
    <xdr:sp macro="" textlink="">
      <xdr:nvSpPr>
        <xdr:cNvPr id="674" name="テキスト ボックス 673"/>
        <xdr:cNvSpPr txBox="1"/>
      </xdr:nvSpPr>
      <xdr:spPr>
        <a:xfrm>
          <a:off x="10733405" y="159994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75" name="直線コネクタ 674"/>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92</xdr:row>
      <xdr:rowOff>111760</xdr:rowOff>
    </xdr:from>
    <xdr:ext cx="531495" cy="252095"/>
    <xdr:sp macro="" textlink="">
      <xdr:nvSpPr>
        <xdr:cNvPr id="676" name="テキスト ボックス 675"/>
        <xdr:cNvSpPr txBox="1"/>
      </xdr:nvSpPr>
      <xdr:spPr>
        <a:xfrm>
          <a:off x="10733405" y="15542260"/>
          <a:ext cx="53149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77" name="直線コネクタ 676"/>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89</xdr:row>
      <xdr:rowOff>165100</xdr:rowOff>
    </xdr:from>
    <xdr:ext cx="531495" cy="248285"/>
    <xdr:sp macro="" textlink="">
      <xdr:nvSpPr>
        <xdr:cNvPr id="678" name="テキスト ボックス 677"/>
        <xdr:cNvSpPr txBox="1"/>
      </xdr:nvSpPr>
      <xdr:spPr>
        <a:xfrm>
          <a:off x="10733405" y="15088870"/>
          <a:ext cx="53149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79" name="直線コネクタ 678"/>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87</xdr:row>
      <xdr:rowOff>53340</xdr:rowOff>
    </xdr:from>
    <xdr:ext cx="531495" cy="246380"/>
    <xdr:sp macro="" textlink="">
      <xdr:nvSpPr>
        <xdr:cNvPr id="680" name="テキスト ボックス 679"/>
        <xdr:cNvSpPr txBox="1"/>
      </xdr:nvSpPr>
      <xdr:spPr>
        <a:xfrm>
          <a:off x="10733405" y="14641830"/>
          <a:ext cx="53149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1" name="公債費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19685</xdr:rowOff>
    </xdr:from>
    <xdr:to xmlns:xdr="http://schemas.openxmlformats.org/drawingml/2006/spreadsheetDrawing">
      <xdr:col>85</xdr:col>
      <xdr:colOff>126365</xdr:colOff>
      <xdr:row>97</xdr:row>
      <xdr:rowOff>52070</xdr:rowOff>
    </xdr:to>
    <xdr:cxnSp macro="">
      <xdr:nvCxnSpPr>
        <xdr:cNvPr id="682" name="直線コネクタ 681"/>
        <xdr:cNvCxnSpPr/>
      </xdr:nvCxnSpPr>
      <xdr:spPr>
        <a:xfrm flipV="1">
          <a:off x="14698345" y="15111095"/>
          <a:ext cx="1270" cy="1228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97</xdr:row>
      <xdr:rowOff>55245</xdr:rowOff>
    </xdr:from>
    <xdr:ext cx="534670" cy="252095"/>
    <xdr:sp macro="" textlink="">
      <xdr:nvSpPr>
        <xdr:cNvPr id="683" name="公債費最小値テキスト"/>
        <xdr:cNvSpPr txBox="1"/>
      </xdr:nvSpPr>
      <xdr:spPr>
        <a:xfrm>
          <a:off x="14744700" y="1634299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11,357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97</xdr:row>
      <xdr:rowOff>52070</xdr:rowOff>
    </xdr:from>
    <xdr:to xmlns:xdr="http://schemas.openxmlformats.org/drawingml/2006/spreadsheetDrawing">
      <xdr:col>86</xdr:col>
      <xdr:colOff>25400</xdr:colOff>
      <xdr:row>97</xdr:row>
      <xdr:rowOff>52070</xdr:rowOff>
    </xdr:to>
    <xdr:cxnSp macro="">
      <xdr:nvCxnSpPr>
        <xdr:cNvPr id="684" name="直線コネクタ 683"/>
        <xdr:cNvCxnSpPr/>
      </xdr:nvCxnSpPr>
      <xdr:spPr>
        <a:xfrm>
          <a:off x="14611350" y="163398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88</xdr:row>
      <xdr:rowOff>135255</xdr:rowOff>
    </xdr:from>
    <xdr:ext cx="534670" cy="253365"/>
    <xdr:sp macro="" textlink="">
      <xdr:nvSpPr>
        <xdr:cNvPr id="685" name="公債費最大値テキスト"/>
        <xdr:cNvSpPr txBox="1"/>
      </xdr:nvSpPr>
      <xdr:spPr>
        <a:xfrm>
          <a:off x="14744700" y="1489138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65,230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19685</xdr:rowOff>
    </xdr:from>
    <xdr:to xmlns:xdr="http://schemas.openxmlformats.org/drawingml/2006/spreadsheetDrawing">
      <xdr:col>86</xdr:col>
      <xdr:colOff>25400</xdr:colOff>
      <xdr:row>90</xdr:row>
      <xdr:rowOff>19685</xdr:rowOff>
    </xdr:to>
    <xdr:cxnSp macro="">
      <xdr:nvCxnSpPr>
        <xdr:cNvPr id="686" name="直線コネクタ 685"/>
        <xdr:cNvCxnSpPr/>
      </xdr:nvCxnSpPr>
      <xdr:spPr>
        <a:xfrm>
          <a:off x="14611350" y="151110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95</xdr:row>
      <xdr:rowOff>154940</xdr:rowOff>
    </xdr:from>
    <xdr:to xmlns:xdr="http://schemas.openxmlformats.org/drawingml/2006/spreadsheetDrawing">
      <xdr:col>85</xdr:col>
      <xdr:colOff>127000</xdr:colOff>
      <xdr:row>95</xdr:row>
      <xdr:rowOff>163195</xdr:rowOff>
    </xdr:to>
    <xdr:cxnSp macro="">
      <xdr:nvCxnSpPr>
        <xdr:cNvPr id="687" name="直線コネクタ 686"/>
        <xdr:cNvCxnSpPr/>
      </xdr:nvCxnSpPr>
      <xdr:spPr>
        <a:xfrm flipV="1">
          <a:off x="13938250" y="16099790"/>
          <a:ext cx="762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92</xdr:row>
      <xdr:rowOff>136525</xdr:rowOff>
    </xdr:from>
    <xdr:ext cx="534670" cy="258445"/>
    <xdr:sp macro="" textlink="">
      <xdr:nvSpPr>
        <xdr:cNvPr id="688" name="公債費平均値テキスト"/>
        <xdr:cNvSpPr txBox="1"/>
      </xdr:nvSpPr>
      <xdr:spPr>
        <a:xfrm>
          <a:off x="14744700" y="1556702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36,408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93</xdr:row>
      <xdr:rowOff>113665</xdr:rowOff>
    </xdr:from>
    <xdr:to xmlns:xdr="http://schemas.openxmlformats.org/drawingml/2006/spreadsheetDrawing">
      <xdr:col>85</xdr:col>
      <xdr:colOff>171450</xdr:colOff>
      <xdr:row>94</xdr:row>
      <xdr:rowOff>43815</xdr:rowOff>
    </xdr:to>
    <xdr:sp macro="" textlink="">
      <xdr:nvSpPr>
        <xdr:cNvPr id="689" name="フローチャート: 判断 688"/>
        <xdr:cNvSpPr/>
      </xdr:nvSpPr>
      <xdr:spPr>
        <a:xfrm>
          <a:off x="14649450" y="1571561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95</xdr:row>
      <xdr:rowOff>158115</xdr:rowOff>
    </xdr:from>
    <xdr:to xmlns:xdr="http://schemas.openxmlformats.org/drawingml/2006/spreadsheetDrawing">
      <xdr:col>81</xdr:col>
      <xdr:colOff>50800</xdr:colOff>
      <xdr:row>95</xdr:row>
      <xdr:rowOff>163195</xdr:rowOff>
    </xdr:to>
    <xdr:cxnSp macro="">
      <xdr:nvCxnSpPr>
        <xdr:cNvPr id="690" name="直線コネクタ 689"/>
        <xdr:cNvCxnSpPr/>
      </xdr:nvCxnSpPr>
      <xdr:spPr>
        <a:xfrm>
          <a:off x="13144500" y="16102965"/>
          <a:ext cx="7937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93</xdr:row>
      <xdr:rowOff>127000</xdr:rowOff>
    </xdr:from>
    <xdr:to xmlns:xdr="http://schemas.openxmlformats.org/drawingml/2006/spreadsheetDrawing">
      <xdr:col>81</xdr:col>
      <xdr:colOff>101600</xdr:colOff>
      <xdr:row>94</xdr:row>
      <xdr:rowOff>57150</xdr:rowOff>
    </xdr:to>
    <xdr:sp macro="" textlink="">
      <xdr:nvSpPr>
        <xdr:cNvPr id="691" name="フローチャート: 判断 690"/>
        <xdr:cNvSpPr/>
      </xdr:nvSpPr>
      <xdr:spPr>
        <a:xfrm>
          <a:off x="13887450" y="1572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92</xdr:row>
      <xdr:rowOff>73660</xdr:rowOff>
    </xdr:from>
    <xdr:ext cx="527685" cy="259080"/>
    <xdr:sp macro="" textlink="">
      <xdr:nvSpPr>
        <xdr:cNvPr id="692" name="テキスト ボックス 691"/>
        <xdr:cNvSpPr txBox="1"/>
      </xdr:nvSpPr>
      <xdr:spPr>
        <a:xfrm>
          <a:off x="13709015" y="1550416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95</xdr:row>
      <xdr:rowOff>158115</xdr:rowOff>
    </xdr:from>
    <xdr:to xmlns:xdr="http://schemas.openxmlformats.org/drawingml/2006/spreadsheetDrawing">
      <xdr:col>76</xdr:col>
      <xdr:colOff>114300</xdr:colOff>
      <xdr:row>96</xdr:row>
      <xdr:rowOff>3810</xdr:rowOff>
    </xdr:to>
    <xdr:cxnSp macro="">
      <xdr:nvCxnSpPr>
        <xdr:cNvPr id="693" name="直線コネクタ 692"/>
        <xdr:cNvCxnSpPr/>
      </xdr:nvCxnSpPr>
      <xdr:spPr>
        <a:xfrm flipV="1">
          <a:off x="12344400" y="16102965"/>
          <a:ext cx="8001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93</xdr:row>
      <xdr:rowOff>151130</xdr:rowOff>
    </xdr:from>
    <xdr:to xmlns:xdr="http://schemas.openxmlformats.org/drawingml/2006/spreadsheetDrawing">
      <xdr:col>76</xdr:col>
      <xdr:colOff>165100</xdr:colOff>
      <xdr:row>94</xdr:row>
      <xdr:rowOff>81280</xdr:rowOff>
    </xdr:to>
    <xdr:sp macro="" textlink="">
      <xdr:nvSpPr>
        <xdr:cNvPr id="694" name="フローチャート: 判断 693"/>
        <xdr:cNvSpPr/>
      </xdr:nvSpPr>
      <xdr:spPr>
        <a:xfrm>
          <a:off x="13093700" y="1575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92</xdr:row>
      <xdr:rowOff>97790</xdr:rowOff>
    </xdr:from>
    <xdr:ext cx="534670" cy="252095"/>
    <xdr:sp macro="" textlink="">
      <xdr:nvSpPr>
        <xdr:cNvPr id="695" name="テキスト ボックス 694"/>
        <xdr:cNvSpPr txBox="1"/>
      </xdr:nvSpPr>
      <xdr:spPr>
        <a:xfrm>
          <a:off x="12896215" y="1552829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95</xdr:row>
      <xdr:rowOff>157480</xdr:rowOff>
    </xdr:from>
    <xdr:to xmlns:xdr="http://schemas.openxmlformats.org/drawingml/2006/spreadsheetDrawing">
      <xdr:col>71</xdr:col>
      <xdr:colOff>171450</xdr:colOff>
      <xdr:row>96</xdr:row>
      <xdr:rowOff>3810</xdr:rowOff>
    </xdr:to>
    <xdr:cxnSp macro="">
      <xdr:nvCxnSpPr>
        <xdr:cNvPr id="696" name="直線コネクタ 695"/>
        <xdr:cNvCxnSpPr/>
      </xdr:nvCxnSpPr>
      <xdr:spPr>
        <a:xfrm>
          <a:off x="11537950" y="16102330"/>
          <a:ext cx="80645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93</xdr:row>
      <xdr:rowOff>135255</xdr:rowOff>
    </xdr:from>
    <xdr:to xmlns:xdr="http://schemas.openxmlformats.org/drawingml/2006/spreadsheetDrawing">
      <xdr:col>72</xdr:col>
      <xdr:colOff>38100</xdr:colOff>
      <xdr:row>94</xdr:row>
      <xdr:rowOff>65405</xdr:rowOff>
    </xdr:to>
    <xdr:sp macro="" textlink="">
      <xdr:nvSpPr>
        <xdr:cNvPr id="697" name="フローチャート: 判断 696"/>
        <xdr:cNvSpPr/>
      </xdr:nvSpPr>
      <xdr:spPr>
        <a:xfrm>
          <a:off x="12299950" y="1573720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92</xdr:row>
      <xdr:rowOff>81915</xdr:rowOff>
    </xdr:from>
    <xdr:ext cx="527685" cy="259080"/>
    <xdr:sp macro="" textlink="">
      <xdr:nvSpPr>
        <xdr:cNvPr id="698" name="テキスト ボックス 697"/>
        <xdr:cNvSpPr txBox="1"/>
      </xdr:nvSpPr>
      <xdr:spPr>
        <a:xfrm>
          <a:off x="12102465" y="155124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35,466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93</xdr:row>
      <xdr:rowOff>112395</xdr:rowOff>
    </xdr:from>
    <xdr:to xmlns:xdr="http://schemas.openxmlformats.org/drawingml/2006/spreadsheetDrawing">
      <xdr:col>67</xdr:col>
      <xdr:colOff>101600</xdr:colOff>
      <xdr:row>94</xdr:row>
      <xdr:rowOff>42545</xdr:rowOff>
    </xdr:to>
    <xdr:sp macro="" textlink="">
      <xdr:nvSpPr>
        <xdr:cNvPr id="699" name="フローチャート: 判断 698"/>
        <xdr:cNvSpPr/>
      </xdr:nvSpPr>
      <xdr:spPr>
        <a:xfrm>
          <a:off x="11487150" y="157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92</xdr:row>
      <xdr:rowOff>59055</xdr:rowOff>
    </xdr:from>
    <xdr:ext cx="527685" cy="259080"/>
    <xdr:sp macro="" textlink="">
      <xdr:nvSpPr>
        <xdr:cNvPr id="700" name="テキスト ボックス 699"/>
        <xdr:cNvSpPr txBox="1"/>
      </xdr:nvSpPr>
      <xdr:spPr>
        <a:xfrm>
          <a:off x="11308715" y="1548955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36,471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1" name="テキスト ボックス 700"/>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5015" cy="259080"/>
    <xdr:sp macro="" textlink="">
      <xdr:nvSpPr>
        <xdr:cNvPr id="702" name="テキスト ボックス 701"/>
        <xdr:cNvSpPr txBox="1"/>
      </xdr:nvSpPr>
      <xdr:spPr>
        <a:xfrm>
          <a:off x="137668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3" name="テキスト ボックス 702"/>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4" name="テキスト ボックス 703"/>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5015" cy="259080"/>
    <xdr:sp macro="" textlink="">
      <xdr:nvSpPr>
        <xdr:cNvPr id="705" name="テキスト ボックス 704"/>
        <xdr:cNvSpPr txBox="1"/>
      </xdr:nvSpPr>
      <xdr:spPr>
        <a:xfrm>
          <a:off x="11366500" y="170535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104140</xdr:rowOff>
    </xdr:from>
    <xdr:to xmlns:xdr="http://schemas.openxmlformats.org/drawingml/2006/spreadsheetDrawing">
      <xdr:col>85</xdr:col>
      <xdr:colOff>171450</xdr:colOff>
      <xdr:row>96</xdr:row>
      <xdr:rowOff>34290</xdr:rowOff>
    </xdr:to>
    <xdr:sp macro="" textlink="">
      <xdr:nvSpPr>
        <xdr:cNvPr id="706" name="楕円 705"/>
        <xdr:cNvSpPr/>
      </xdr:nvSpPr>
      <xdr:spPr>
        <a:xfrm>
          <a:off x="14649450" y="1604899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95</xdr:row>
      <xdr:rowOff>82550</xdr:rowOff>
    </xdr:from>
    <xdr:ext cx="534670" cy="259080"/>
    <xdr:sp macro="" textlink="">
      <xdr:nvSpPr>
        <xdr:cNvPr id="707" name="公債費該当値テキスト"/>
        <xdr:cNvSpPr txBox="1"/>
      </xdr:nvSpPr>
      <xdr:spPr>
        <a:xfrm>
          <a:off x="14744700" y="160274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21,840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95</xdr:row>
      <xdr:rowOff>112395</xdr:rowOff>
    </xdr:from>
    <xdr:to xmlns:xdr="http://schemas.openxmlformats.org/drawingml/2006/spreadsheetDrawing">
      <xdr:col>81</xdr:col>
      <xdr:colOff>101600</xdr:colOff>
      <xdr:row>96</xdr:row>
      <xdr:rowOff>42545</xdr:rowOff>
    </xdr:to>
    <xdr:sp macro="" textlink="">
      <xdr:nvSpPr>
        <xdr:cNvPr id="708" name="楕円 707"/>
        <xdr:cNvSpPr/>
      </xdr:nvSpPr>
      <xdr:spPr>
        <a:xfrm>
          <a:off x="13887450" y="16057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34290</xdr:rowOff>
    </xdr:from>
    <xdr:ext cx="527685" cy="259080"/>
    <xdr:sp macro="" textlink="">
      <xdr:nvSpPr>
        <xdr:cNvPr id="709" name="テキスト ボックス 708"/>
        <xdr:cNvSpPr txBox="1"/>
      </xdr:nvSpPr>
      <xdr:spPr>
        <a:xfrm>
          <a:off x="13709015" y="1615059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95</xdr:row>
      <xdr:rowOff>107315</xdr:rowOff>
    </xdr:from>
    <xdr:to xmlns:xdr="http://schemas.openxmlformats.org/drawingml/2006/spreadsheetDrawing">
      <xdr:col>76</xdr:col>
      <xdr:colOff>165100</xdr:colOff>
      <xdr:row>96</xdr:row>
      <xdr:rowOff>37465</xdr:rowOff>
    </xdr:to>
    <xdr:sp macro="" textlink="">
      <xdr:nvSpPr>
        <xdr:cNvPr id="710" name="楕円 709"/>
        <xdr:cNvSpPr/>
      </xdr:nvSpPr>
      <xdr:spPr>
        <a:xfrm>
          <a:off x="13093700" y="1605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29210</xdr:rowOff>
    </xdr:from>
    <xdr:ext cx="534670" cy="252095"/>
    <xdr:sp macro="" textlink="">
      <xdr:nvSpPr>
        <xdr:cNvPr id="711" name="テキスト ボックス 710"/>
        <xdr:cNvSpPr txBox="1"/>
      </xdr:nvSpPr>
      <xdr:spPr>
        <a:xfrm>
          <a:off x="12896215" y="16145510"/>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21,695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95</xdr:row>
      <xdr:rowOff>124460</xdr:rowOff>
    </xdr:from>
    <xdr:to xmlns:xdr="http://schemas.openxmlformats.org/drawingml/2006/spreadsheetDrawing">
      <xdr:col>72</xdr:col>
      <xdr:colOff>38100</xdr:colOff>
      <xdr:row>96</xdr:row>
      <xdr:rowOff>54610</xdr:rowOff>
    </xdr:to>
    <xdr:sp macro="" textlink="">
      <xdr:nvSpPr>
        <xdr:cNvPr id="712" name="楕円 711"/>
        <xdr:cNvSpPr/>
      </xdr:nvSpPr>
      <xdr:spPr>
        <a:xfrm>
          <a:off x="12299950" y="1606931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45720</xdr:rowOff>
    </xdr:from>
    <xdr:ext cx="527685" cy="259080"/>
    <xdr:sp macro="" textlink="">
      <xdr:nvSpPr>
        <xdr:cNvPr id="713" name="テキスト ボックス 712"/>
        <xdr:cNvSpPr txBox="1"/>
      </xdr:nvSpPr>
      <xdr:spPr>
        <a:xfrm>
          <a:off x="12102465" y="1616202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106680</xdr:rowOff>
    </xdr:from>
    <xdr:to xmlns:xdr="http://schemas.openxmlformats.org/drawingml/2006/spreadsheetDrawing">
      <xdr:col>67</xdr:col>
      <xdr:colOff>101600</xdr:colOff>
      <xdr:row>96</xdr:row>
      <xdr:rowOff>36830</xdr:rowOff>
    </xdr:to>
    <xdr:sp macro="" textlink="">
      <xdr:nvSpPr>
        <xdr:cNvPr id="714" name="楕円 713"/>
        <xdr:cNvSpPr/>
      </xdr:nvSpPr>
      <xdr:spPr>
        <a:xfrm>
          <a:off x="11487150" y="16051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27940</xdr:rowOff>
    </xdr:from>
    <xdr:ext cx="527685" cy="259080"/>
    <xdr:sp macro="" textlink="">
      <xdr:nvSpPr>
        <xdr:cNvPr id="715" name="テキスト ボックス 714"/>
        <xdr:cNvSpPr txBox="1"/>
      </xdr:nvSpPr>
      <xdr:spPr>
        <a:xfrm>
          <a:off x="11308715" y="16144240"/>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6" name="正方形/長方形 715"/>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7" name="正方形/長方形 716"/>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18" name="正方形/長方形 717"/>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19" name="正方形/長方形 718"/>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20" name="正方形/長方形 719"/>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1" name="正方形/長方形 720"/>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2" name="正方形/長方形 721"/>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3" name="正方形/長方形 722"/>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2900" cy="220345"/>
    <xdr:sp macro="" textlink="">
      <xdr:nvSpPr>
        <xdr:cNvPr id="724" name="テキスト ボックス 723"/>
        <xdr:cNvSpPr txBox="1"/>
      </xdr:nvSpPr>
      <xdr:spPr>
        <a:xfrm>
          <a:off x="16440150" y="45358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5" name="直線コネクタ 724"/>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96520</xdr:rowOff>
    </xdr:from>
    <xdr:to xmlns:xdr="http://schemas.openxmlformats.org/drawingml/2006/spreadsheetDrawing">
      <xdr:col>120</xdr:col>
      <xdr:colOff>114300</xdr:colOff>
      <xdr:row>39</xdr:row>
      <xdr:rowOff>96520</xdr:rowOff>
    </xdr:to>
    <xdr:cxnSp macro="">
      <xdr:nvCxnSpPr>
        <xdr:cNvPr id="726" name="直線コネクタ 725"/>
        <xdr:cNvCxnSpPr/>
      </xdr:nvCxnSpPr>
      <xdr:spPr>
        <a:xfrm>
          <a:off x="164592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125730</xdr:rowOff>
    </xdr:from>
    <xdr:ext cx="241935" cy="246380"/>
    <xdr:sp macro="" textlink="">
      <xdr:nvSpPr>
        <xdr:cNvPr id="727" name="テキスト ボックス 726"/>
        <xdr:cNvSpPr txBox="1"/>
      </xdr:nvSpPr>
      <xdr:spPr>
        <a:xfrm>
          <a:off x="16248380" y="649986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112395</xdr:rowOff>
    </xdr:from>
    <xdr:to xmlns:xdr="http://schemas.openxmlformats.org/drawingml/2006/spreadsheetDrawing">
      <xdr:col>120</xdr:col>
      <xdr:colOff>114300</xdr:colOff>
      <xdr:row>37</xdr:row>
      <xdr:rowOff>112395</xdr:rowOff>
    </xdr:to>
    <xdr:cxnSp macro="">
      <xdr:nvCxnSpPr>
        <xdr:cNvPr id="728" name="直線コネクタ 727"/>
        <xdr:cNvCxnSpPr/>
      </xdr:nvCxnSpPr>
      <xdr:spPr>
        <a:xfrm>
          <a:off x="164592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36</xdr:row>
      <xdr:rowOff>140970</xdr:rowOff>
    </xdr:from>
    <xdr:ext cx="377190" cy="246380"/>
    <xdr:sp macro="" textlink="">
      <xdr:nvSpPr>
        <xdr:cNvPr id="729" name="テキスト ボックス 728"/>
        <xdr:cNvSpPr txBox="1"/>
      </xdr:nvSpPr>
      <xdr:spPr>
        <a:xfrm>
          <a:off x="16120110" y="6179820"/>
          <a:ext cx="3771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128905</xdr:rowOff>
    </xdr:from>
    <xdr:to xmlns:xdr="http://schemas.openxmlformats.org/drawingml/2006/spreadsheetDrawing">
      <xdr:col>120</xdr:col>
      <xdr:colOff>114300</xdr:colOff>
      <xdr:row>35</xdr:row>
      <xdr:rowOff>128905</xdr:rowOff>
    </xdr:to>
    <xdr:cxnSp macro="">
      <xdr:nvCxnSpPr>
        <xdr:cNvPr id="730" name="直線コネクタ 729"/>
        <xdr:cNvCxnSpPr/>
      </xdr:nvCxnSpPr>
      <xdr:spPr>
        <a:xfrm>
          <a:off x="164592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34</xdr:row>
      <xdr:rowOff>156845</xdr:rowOff>
    </xdr:from>
    <xdr:ext cx="377190" cy="253365"/>
    <xdr:sp macro="" textlink="">
      <xdr:nvSpPr>
        <xdr:cNvPr id="731" name="テキスト ボックス 730"/>
        <xdr:cNvSpPr txBox="1"/>
      </xdr:nvSpPr>
      <xdr:spPr>
        <a:xfrm>
          <a:off x="16120110" y="5860415"/>
          <a:ext cx="377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144780</xdr:rowOff>
    </xdr:from>
    <xdr:to xmlns:xdr="http://schemas.openxmlformats.org/drawingml/2006/spreadsheetDrawing">
      <xdr:col>120</xdr:col>
      <xdr:colOff>114300</xdr:colOff>
      <xdr:row>33</xdr:row>
      <xdr:rowOff>144780</xdr:rowOff>
    </xdr:to>
    <xdr:cxnSp macro="">
      <xdr:nvCxnSpPr>
        <xdr:cNvPr id="732" name="直線コネクタ 731"/>
        <xdr:cNvCxnSpPr/>
      </xdr:nvCxnSpPr>
      <xdr:spPr>
        <a:xfrm>
          <a:off x="164592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33</xdr:row>
      <xdr:rowOff>5715</xdr:rowOff>
    </xdr:from>
    <xdr:ext cx="377190" cy="253365"/>
    <xdr:sp macro="" textlink="">
      <xdr:nvSpPr>
        <xdr:cNvPr id="733" name="テキスト ボックス 732"/>
        <xdr:cNvSpPr txBox="1"/>
      </xdr:nvSpPr>
      <xdr:spPr>
        <a:xfrm>
          <a:off x="16120110" y="5541645"/>
          <a:ext cx="3771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161290</xdr:rowOff>
    </xdr:from>
    <xdr:to xmlns:xdr="http://schemas.openxmlformats.org/drawingml/2006/spreadsheetDrawing">
      <xdr:col>120</xdr:col>
      <xdr:colOff>114300</xdr:colOff>
      <xdr:row>31</xdr:row>
      <xdr:rowOff>161290</xdr:rowOff>
    </xdr:to>
    <xdr:cxnSp macro="">
      <xdr:nvCxnSpPr>
        <xdr:cNvPr id="734" name="直線コネクタ 733"/>
        <xdr:cNvCxnSpPr/>
      </xdr:nvCxnSpPr>
      <xdr:spPr>
        <a:xfrm>
          <a:off x="164592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31</xdr:row>
      <xdr:rowOff>21590</xdr:rowOff>
    </xdr:from>
    <xdr:ext cx="377190" cy="252730"/>
    <xdr:sp macro="" textlink="">
      <xdr:nvSpPr>
        <xdr:cNvPr id="735" name="テキスト ボックス 734"/>
        <xdr:cNvSpPr txBox="1"/>
      </xdr:nvSpPr>
      <xdr:spPr>
        <a:xfrm>
          <a:off x="16120110" y="5222240"/>
          <a:ext cx="3771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8255</xdr:rowOff>
    </xdr:from>
    <xdr:to xmlns:xdr="http://schemas.openxmlformats.org/drawingml/2006/spreadsheetDrawing">
      <xdr:col>120</xdr:col>
      <xdr:colOff>114300</xdr:colOff>
      <xdr:row>30</xdr:row>
      <xdr:rowOff>8255</xdr:rowOff>
    </xdr:to>
    <xdr:cxnSp macro="">
      <xdr:nvCxnSpPr>
        <xdr:cNvPr id="736" name="直線コネクタ 735"/>
        <xdr:cNvCxnSpPr/>
      </xdr:nvCxnSpPr>
      <xdr:spPr>
        <a:xfrm>
          <a:off x="164592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37465</xdr:rowOff>
    </xdr:from>
    <xdr:ext cx="460375" cy="253365"/>
    <xdr:sp macro="" textlink="">
      <xdr:nvSpPr>
        <xdr:cNvPr id="737" name="テキスト ボックス 736"/>
        <xdr:cNvSpPr txBox="1"/>
      </xdr:nvSpPr>
      <xdr:spPr>
        <a:xfrm>
          <a:off x="16048990" y="4902835"/>
          <a:ext cx="4603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8" name="直線コネクタ 737"/>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53340</xdr:rowOff>
    </xdr:from>
    <xdr:ext cx="460375" cy="246380"/>
    <xdr:sp macro="" textlink="">
      <xdr:nvSpPr>
        <xdr:cNvPr id="739" name="テキスト ボックス 738"/>
        <xdr:cNvSpPr txBox="1"/>
      </xdr:nvSpPr>
      <xdr:spPr>
        <a:xfrm>
          <a:off x="16048990" y="4583430"/>
          <a:ext cx="46037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40" name="諸支出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167005</xdr:rowOff>
    </xdr:from>
    <xdr:to xmlns:xdr="http://schemas.openxmlformats.org/drawingml/2006/spreadsheetDrawing">
      <xdr:col>116</xdr:col>
      <xdr:colOff>62865</xdr:colOff>
      <xdr:row>39</xdr:row>
      <xdr:rowOff>96520</xdr:rowOff>
    </xdr:to>
    <xdr:cxnSp macro="">
      <xdr:nvCxnSpPr>
        <xdr:cNvPr id="741" name="直線コネクタ 740"/>
        <xdr:cNvCxnSpPr/>
      </xdr:nvCxnSpPr>
      <xdr:spPr>
        <a:xfrm flipV="1">
          <a:off x="19949795" y="5200015"/>
          <a:ext cx="1270" cy="14382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100330</xdr:rowOff>
    </xdr:from>
    <xdr:ext cx="249555" cy="253365"/>
    <xdr:sp macro="" textlink="">
      <xdr:nvSpPr>
        <xdr:cNvPr id="742" name="諸支出金最小値テキスト"/>
        <xdr:cNvSpPr txBox="1"/>
      </xdr:nvSpPr>
      <xdr:spPr>
        <a:xfrm>
          <a:off x="20002500" y="66421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96520</xdr:rowOff>
    </xdr:from>
    <xdr:to xmlns:xdr="http://schemas.openxmlformats.org/drawingml/2006/spreadsheetDrawing">
      <xdr:col>116</xdr:col>
      <xdr:colOff>152400</xdr:colOff>
      <xdr:row>39</xdr:row>
      <xdr:rowOff>96520</xdr:rowOff>
    </xdr:to>
    <xdr:cxnSp macro="">
      <xdr:nvCxnSpPr>
        <xdr:cNvPr id="743" name="直線コネクタ 742"/>
        <xdr:cNvCxnSpPr/>
      </xdr:nvCxnSpPr>
      <xdr:spPr>
        <a:xfrm>
          <a:off x="198818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114935</xdr:rowOff>
    </xdr:from>
    <xdr:ext cx="378460" cy="253365"/>
    <xdr:sp macro="" textlink="">
      <xdr:nvSpPr>
        <xdr:cNvPr id="744" name="諸支出金最大値テキスト"/>
        <xdr:cNvSpPr txBox="1"/>
      </xdr:nvSpPr>
      <xdr:spPr>
        <a:xfrm>
          <a:off x="20002500" y="498030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901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167005</xdr:rowOff>
    </xdr:from>
    <xdr:to xmlns:xdr="http://schemas.openxmlformats.org/drawingml/2006/spreadsheetDrawing">
      <xdr:col>116</xdr:col>
      <xdr:colOff>152400</xdr:colOff>
      <xdr:row>30</xdr:row>
      <xdr:rowOff>167005</xdr:rowOff>
    </xdr:to>
    <xdr:cxnSp macro="">
      <xdr:nvCxnSpPr>
        <xdr:cNvPr id="745" name="直線コネクタ 744"/>
        <xdr:cNvCxnSpPr/>
      </xdr:nvCxnSpPr>
      <xdr:spPr>
        <a:xfrm>
          <a:off x="19881850" y="52000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32</xdr:row>
      <xdr:rowOff>24765</xdr:rowOff>
    </xdr:from>
    <xdr:to xmlns:xdr="http://schemas.openxmlformats.org/drawingml/2006/spreadsheetDrawing">
      <xdr:col>116</xdr:col>
      <xdr:colOff>63500</xdr:colOff>
      <xdr:row>39</xdr:row>
      <xdr:rowOff>64135</xdr:rowOff>
    </xdr:to>
    <xdr:cxnSp macro="">
      <xdr:nvCxnSpPr>
        <xdr:cNvPr id="746" name="直線コネクタ 745"/>
        <xdr:cNvCxnSpPr/>
      </xdr:nvCxnSpPr>
      <xdr:spPr>
        <a:xfrm flipV="1">
          <a:off x="19202400" y="5393055"/>
          <a:ext cx="749300" cy="1212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93345</xdr:rowOff>
    </xdr:from>
    <xdr:ext cx="313690" cy="253365"/>
    <xdr:sp macro="" textlink="">
      <xdr:nvSpPr>
        <xdr:cNvPr id="747" name="諸支出金平均値テキスト"/>
        <xdr:cNvSpPr txBox="1"/>
      </xdr:nvSpPr>
      <xdr:spPr>
        <a:xfrm>
          <a:off x="20002500" y="6467475"/>
          <a:ext cx="3136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114300</xdr:rowOff>
    </xdr:from>
    <xdr:to xmlns:xdr="http://schemas.openxmlformats.org/drawingml/2006/spreadsheetDrawing">
      <xdr:col>116</xdr:col>
      <xdr:colOff>114300</xdr:colOff>
      <xdr:row>39</xdr:row>
      <xdr:rowOff>45720</xdr:rowOff>
    </xdr:to>
    <xdr:sp macro="" textlink="">
      <xdr:nvSpPr>
        <xdr:cNvPr id="748" name="フローチャート: 判断 747"/>
        <xdr:cNvSpPr/>
      </xdr:nvSpPr>
      <xdr:spPr>
        <a:xfrm>
          <a:off x="19900900" y="64884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64135</xdr:rowOff>
    </xdr:from>
    <xdr:to xmlns:xdr="http://schemas.openxmlformats.org/drawingml/2006/spreadsheetDrawing">
      <xdr:col>111</xdr:col>
      <xdr:colOff>171450</xdr:colOff>
      <xdr:row>39</xdr:row>
      <xdr:rowOff>96520</xdr:rowOff>
    </xdr:to>
    <xdr:cxnSp macro="">
      <xdr:nvCxnSpPr>
        <xdr:cNvPr id="749" name="直線コネクタ 748"/>
        <xdr:cNvCxnSpPr/>
      </xdr:nvCxnSpPr>
      <xdr:spPr>
        <a:xfrm flipV="1">
          <a:off x="18395950" y="6605905"/>
          <a:ext cx="80645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36</xdr:row>
      <xdr:rowOff>159385</xdr:rowOff>
    </xdr:from>
    <xdr:to xmlns:xdr="http://schemas.openxmlformats.org/drawingml/2006/spreadsheetDrawing">
      <xdr:col>112</xdr:col>
      <xdr:colOff>38100</xdr:colOff>
      <xdr:row>37</xdr:row>
      <xdr:rowOff>90805</xdr:rowOff>
    </xdr:to>
    <xdr:sp macro="" textlink="">
      <xdr:nvSpPr>
        <xdr:cNvPr id="750" name="フローチャート: 判断 749"/>
        <xdr:cNvSpPr/>
      </xdr:nvSpPr>
      <xdr:spPr>
        <a:xfrm>
          <a:off x="19157950" y="61982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171450</xdr:colOff>
      <xdr:row>35</xdr:row>
      <xdr:rowOff>106680</xdr:rowOff>
    </xdr:from>
    <xdr:ext cx="378460" cy="246380"/>
    <xdr:sp macro="" textlink="">
      <xdr:nvSpPr>
        <xdr:cNvPr id="751" name="テキスト ボックス 750"/>
        <xdr:cNvSpPr txBox="1"/>
      </xdr:nvSpPr>
      <xdr:spPr>
        <a:xfrm>
          <a:off x="19030950" y="597789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96520</xdr:rowOff>
    </xdr:from>
    <xdr:to xmlns:xdr="http://schemas.openxmlformats.org/drawingml/2006/spreadsheetDrawing">
      <xdr:col>107</xdr:col>
      <xdr:colOff>50800</xdr:colOff>
      <xdr:row>39</xdr:row>
      <xdr:rowOff>96520</xdr:rowOff>
    </xdr:to>
    <xdr:cxnSp macro="">
      <xdr:nvCxnSpPr>
        <xdr:cNvPr id="752" name="直線コネクタ 751"/>
        <xdr:cNvCxnSpPr/>
      </xdr:nvCxnSpPr>
      <xdr:spPr>
        <a:xfrm>
          <a:off x="17602200" y="66382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62230</xdr:rowOff>
    </xdr:from>
    <xdr:to xmlns:xdr="http://schemas.openxmlformats.org/drawingml/2006/spreadsheetDrawing">
      <xdr:col>107</xdr:col>
      <xdr:colOff>101600</xdr:colOff>
      <xdr:row>38</xdr:row>
      <xdr:rowOff>162560</xdr:rowOff>
    </xdr:to>
    <xdr:sp macro="" textlink="">
      <xdr:nvSpPr>
        <xdr:cNvPr id="753" name="フローチャート: 判断 752"/>
        <xdr:cNvSpPr/>
      </xdr:nvSpPr>
      <xdr:spPr>
        <a:xfrm>
          <a:off x="18345150" y="643636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10795</xdr:rowOff>
    </xdr:from>
    <xdr:ext cx="313690" cy="245745"/>
    <xdr:sp macro="" textlink="">
      <xdr:nvSpPr>
        <xdr:cNvPr id="754" name="テキスト ボックス 753"/>
        <xdr:cNvSpPr txBox="1"/>
      </xdr:nvSpPr>
      <xdr:spPr>
        <a:xfrm>
          <a:off x="18258155" y="6217285"/>
          <a:ext cx="31369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35</xdr:row>
      <xdr:rowOff>107950</xdr:rowOff>
    </xdr:from>
    <xdr:to xmlns:xdr="http://schemas.openxmlformats.org/drawingml/2006/spreadsheetDrawing">
      <xdr:col>102</xdr:col>
      <xdr:colOff>114300</xdr:colOff>
      <xdr:row>39</xdr:row>
      <xdr:rowOff>96520</xdr:rowOff>
    </xdr:to>
    <xdr:cxnSp macro="">
      <xdr:nvCxnSpPr>
        <xdr:cNvPr id="755" name="直線コネクタ 754"/>
        <xdr:cNvCxnSpPr/>
      </xdr:nvCxnSpPr>
      <xdr:spPr>
        <a:xfrm>
          <a:off x="16802100" y="5979160"/>
          <a:ext cx="800100" cy="659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86995</xdr:rowOff>
    </xdr:from>
    <xdr:to xmlns:xdr="http://schemas.openxmlformats.org/drawingml/2006/spreadsheetDrawing">
      <xdr:col>102</xdr:col>
      <xdr:colOff>165100</xdr:colOff>
      <xdr:row>39</xdr:row>
      <xdr:rowOff>18415</xdr:rowOff>
    </xdr:to>
    <xdr:sp macro="" textlink="">
      <xdr:nvSpPr>
        <xdr:cNvPr id="756" name="フローチャート: 判断 755"/>
        <xdr:cNvSpPr/>
      </xdr:nvSpPr>
      <xdr:spPr>
        <a:xfrm>
          <a:off x="17551400" y="64611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37</xdr:row>
      <xdr:rowOff>34925</xdr:rowOff>
    </xdr:from>
    <xdr:ext cx="313690" cy="246380"/>
    <xdr:sp macro="" textlink="">
      <xdr:nvSpPr>
        <xdr:cNvPr id="757" name="テキスト ボックス 756"/>
        <xdr:cNvSpPr txBox="1"/>
      </xdr:nvSpPr>
      <xdr:spPr>
        <a:xfrm>
          <a:off x="17464405" y="6241415"/>
          <a:ext cx="31369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8255</xdr:rowOff>
    </xdr:from>
    <xdr:to xmlns:xdr="http://schemas.openxmlformats.org/drawingml/2006/spreadsheetDrawing">
      <xdr:col>98</xdr:col>
      <xdr:colOff>38100</xdr:colOff>
      <xdr:row>38</xdr:row>
      <xdr:rowOff>107950</xdr:rowOff>
    </xdr:to>
    <xdr:sp macro="" textlink="">
      <xdr:nvSpPr>
        <xdr:cNvPr id="758" name="フローチャート: 判断 757"/>
        <xdr:cNvSpPr/>
      </xdr:nvSpPr>
      <xdr:spPr>
        <a:xfrm>
          <a:off x="16757650" y="63823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171450</xdr:colOff>
      <xdr:row>38</xdr:row>
      <xdr:rowOff>99060</xdr:rowOff>
    </xdr:from>
    <xdr:ext cx="378460" cy="253365"/>
    <xdr:sp macro="" textlink="">
      <xdr:nvSpPr>
        <xdr:cNvPr id="759" name="テキスト ボックス 758"/>
        <xdr:cNvSpPr txBox="1"/>
      </xdr:nvSpPr>
      <xdr:spPr>
        <a:xfrm>
          <a:off x="16630650" y="647319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60" name="テキスト ボックス 759"/>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61" name="テキスト ボックス 760"/>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5015" cy="253365"/>
    <xdr:sp macro="" textlink="">
      <xdr:nvSpPr>
        <xdr:cNvPr id="762" name="テキスト ボックス 761"/>
        <xdr:cNvSpPr txBox="1"/>
      </xdr:nvSpPr>
      <xdr:spPr>
        <a:xfrm>
          <a:off x="18224500" y="69551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3" name="テキスト ボックス 762"/>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64" name="テキスト ボックス 763"/>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31</xdr:row>
      <xdr:rowOff>142875</xdr:rowOff>
    </xdr:from>
    <xdr:to xmlns:xdr="http://schemas.openxmlformats.org/drawingml/2006/spreadsheetDrawing">
      <xdr:col>116</xdr:col>
      <xdr:colOff>114300</xdr:colOff>
      <xdr:row>32</xdr:row>
      <xdr:rowOff>74295</xdr:rowOff>
    </xdr:to>
    <xdr:sp macro="" textlink="">
      <xdr:nvSpPr>
        <xdr:cNvPr id="765" name="楕円 764"/>
        <xdr:cNvSpPr/>
      </xdr:nvSpPr>
      <xdr:spPr>
        <a:xfrm>
          <a:off x="19900900" y="53435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30</xdr:row>
      <xdr:rowOff>165100</xdr:rowOff>
    </xdr:from>
    <xdr:ext cx="378460" cy="246380"/>
    <xdr:sp macro="" textlink="">
      <xdr:nvSpPr>
        <xdr:cNvPr id="766" name="諸支出金該当値テキスト"/>
        <xdr:cNvSpPr txBox="1"/>
      </xdr:nvSpPr>
      <xdr:spPr>
        <a:xfrm>
          <a:off x="20002500" y="5198110"/>
          <a:ext cx="37846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15240</xdr:rowOff>
    </xdr:from>
    <xdr:to xmlns:xdr="http://schemas.openxmlformats.org/drawingml/2006/spreadsheetDrawing">
      <xdr:col>112</xdr:col>
      <xdr:colOff>38100</xdr:colOff>
      <xdr:row>39</xdr:row>
      <xdr:rowOff>114300</xdr:rowOff>
    </xdr:to>
    <xdr:sp macro="" textlink="">
      <xdr:nvSpPr>
        <xdr:cNvPr id="767" name="楕円 766"/>
        <xdr:cNvSpPr/>
      </xdr:nvSpPr>
      <xdr:spPr>
        <a:xfrm>
          <a:off x="19157950" y="65570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39</xdr:row>
      <xdr:rowOff>106045</xdr:rowOff>
    </xdr:from>
    <xdr:ext cx="306705" cy="246380"/>
    <xdr:sp macro="" textlink="">
      <xdr:nvSpPr>
        <xdr:cNvPr id="768" name="テキスト ボックス 767"/>
        <xdr:cNvSpPr txBox="1"/>
      </xdr:nvSpPr>
      <xdr:spPr>
        <a:xfrm>
          <a:off x="19051905" y="6647815"/>
          <a:ext cx="30670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47625</xdr:rowOff>
    </xdr:from>
    <xdr:to xmlns:xdr="http://schemas.openxmlformats.org/drawingml/2006/spreadsheetDrawing">
      <xdr:col>107</xdr:col>
      <xdr:colOff>101600</xdr:colOff>
      <xdr:row>39</xdr:row>
      <xdr:rowOff>146685</xdr:rowOff>
    </xdr:to>
    <xdr:sp macro="" textlink="">
      <xdr:nvSpPr>
        <xdr:cNvPr id="769" name="楕円 768"/>
        <xdr:cNvSpPr/>
      </xdr:nvSpPr>
      <xdr:spPr>
        <a:xfrm>
          <a:off x="1834515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137795</xdr:rowOff>
    </xdr:from>
    <xdr:ext cx="242570" cy="253365"/>
    <xdr:sp macro="" textlink="">
      <xdr:nvSpPr>
        <xdr:cNvPr id="770" name="テキスト ボックス 769"/>
        <xdr:cNvSpPr txBox="1"/>
      </xdr:nvSpPr>
      <xdr:spPr>
        <a:xfrm>
          <a:off x="18290540" y="6679565"/>
          <a:ext cx="2425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47625</xdr:rowOff>
    </xdr:from>
    <xdr:to xmlns:xdr="http://schemas.openxmlformats.org/drawingml/2006/spreadsheetDrawing">
      <xdr:col>102</xdr:col>
      <xdr:colOff>165100</xdr:colOff>
      <xdr:row>39</xdr:row>
      <xdr:rowOff>146685</xdr:rowOff>
    </xdr:to>
    <xdr:sp macro="" textlink="">
      <xdr:nvSpPr>
        <xdr:cNvPr id="771" name="楕円 770"/>
        <xdr:cNvSpPr/>
      </xdr:nvSpPr>
      <xdr:spPr>
        <a:xfrm>
          <a:off x="1755140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39</xdr:row>
      <xdr:rowOff>137795</xdr:rowOff>
    </xdr:from>
    <xdr:ext cx="249555" cy="253365"/>
    <xdr:sp macro="" textlink="">
      <xdr:nvSpPr>
        <xdr:cNvPr id="772" name="テキスト ボックス 771"/>
        <xdr:cNvSpPr txBox="1"/>
      </xdr:nvSpPr>
      <xdr:spPr>
        <a:xfrm>
          <a:off x="17487900" y="66795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35</xdr:row>
      <xdr:rowOff>58420</xdr:rowOff>
    </xdr:from>
    <xdr:to xmlns:xdr="http://schemas.openxmlformats.org/drawingml/2006/spreadsheetDrawing">
      <xdr:col>98</xdr:col>
      <xdr:colOff>38100</xdr:colOff>
      <xdr:row>35</xdr:row>
      <xdr:rowOff>157480</xdr:rowOff>
    </xdr:to>
    <xdr:sp macro="" textlink="">
      <xdr:nvSpPr>
        <xdr:cNvPr id="773" name="楕円 772"/>
        <xdr:cNvSpPr/>
      </xdr:nvSpPr>
      <xdr:spPr>
        <a:xfrm>
          <a:off x="16757650" y="59296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171450</xdr:colOff>
      <xdr:row>34</xdr:row>
      <xdr:rowOff>5715</xdr:rowOff>
    </xdr:from>
    <xdr:ext cx="378460" cy="253365"/>
    <xdr:sp macro="" textlink="">
      <xdr:nvSpPr>
        <xdr:cNvPr id="774" name="テキスト ボックス 773"/>
        <xdr:cNvSpPr txBox="1"/>
      </xdr:nvSpPr>
      <xdr:spPr>
        <a:xfrm>
          <a:off x="16630650" y="570928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5" name="正方形/長方形 774"/>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6" name="正方形/長方形 775"/>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7" name="正方形/長方形 776"/>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8" name="正方形/長方形 777"/>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9" name="正方形/長方形 778"/>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80" name="正方形/長方形 779"/>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静岡県平均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81" name="正方形/長方形 780"/>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2" name="正方形/長方形 781"/>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2900" cy="220345"/>
    <xdr:sp macro="" textlink="">
      <xdr:nvSpPr>
        <xdr:cNvPr id="783" name="テキスト ボックス 782"/>
        <xdr:cNvSpPr txBox="1"/>
      </xdr:nvSpPr>
      <xdr:spPr>
        <a:xfrm>
          <a:off x="16440150" y="7888605"/>
          <a:ext cx="34290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4" name="直線コネクタ 783"/>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85" name="直線コネクタ 784"/>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165100</xdr:rowOff>
    </xdr:from>
    <xdr:ext cx="241935" cy="246380"/>
    <xdr:sp macro="" textlink="">
      <xdr:nvSpPr>
        <xdr:cNvPr id="786" name="テキスト ボックス 785"/>
        <xdr:cNvSpPr txBox="1"/>
      </xdr:nvSpPr>
      <xdr:spPr>
        <a:xfrm>
          <a:off x="16248380" y="90538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87" name="直線コネクタ 786"/>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53340</xdr:rowOff>
    </xdr:from>
    <xdr:ext cx="241935" cy="246380"/>
    <xdr:sp macro="" textlink="">
      <xdr:nvSpPr>
        <xdr:cNvPr id="788" name="テキスト ボックス 787"/>
        <xdr:cNvSpPr txBox="1"/>
      </xdr:nvSpPr>
      <xdr:spPr>
        <a:xfrm>
          <a:off x="16248380" y="7936230"/>
          <a:ext cx="24193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9" name="前年度繰上充用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136525</xdr:rowOff>
    </xdr:from>
    <xdr:to xmlns:xdr="http://schemas.openxmlformats.org/drawingml/2006/spreadsheetDrawing">
      <xdr:col>116</xdr:col>
      <xdr:colOff>62865</xdr:colOff>
      <xdr:row>54</xdr:row>
      <xdr:rowOff>136525</xdr:rowOff>
    </xdr:to>
    <xdr:cxnSp macro="">
      <xdr:nvCxnSpPr>
        <xdr:cNvPr id="790" name="直線コネクタ 789"/>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46380"/>
    <xdr:sp macro="" textlink="">
      <xdr:nvSpPr>
        <xdr:cNvPr id="791" name="前年度繰上充用金最小値テキスト"/>
        <xdr:cNvSpPr txBox="1"/>
      </xdr:nvSpPr>
      <xdr:spPr>
        <a:xfrm>
          <a:off x="20002500" y="923417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2" name="直線コネクタ 791"/>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46380"/>
    <xdr:sp macro="" textlink="">
      <xdr:nvSpPr>
        <xdr:cNvPr id="793" name="前年度繰上充用金最大値テキスト"/>
        <xdr:cNvSpPr txBox="1"/>
      </xdr:nvSpPr>
      <xdr:spPr>
        <a:xfrm>
          <a:off x="20002500" y="889889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4" name="直線コネクタ 793"/>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54</xdr:row>
      <xdr:rowOff>136525</xdr:rowOff>
    </xdr:from>
    <xdr:to xmlns:xdr="http://schemas.openxmlformats.org/drawingml/2006/spreadsheetDrawing">
      <xdr:col>116</xdr:col>
      <xdr:colOff>63500</xdr:colOff>
      <xdr:row>54</xdr:row>
      <xdr:rowOff>136525</xdr:rowOff>
    </xdr:to>
    <xdr:cxnSp macro="">
      <xdr:nvCxnSpPr>
        <xdr:cNvPr id="795" name="直線コネクタ 794"/>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66040</xdr:rowOff>
    </xdr:from>
    <xdr:ext cx="249555" cy="246380"/>
    <xdr:sp macro="" textlink="">
      <xdr:nvSpPr>
        <xdr:cNvPr id="796" name="前年度繰上充用金平均値テキスト"/>
        <xdr:cNvSpPr txBox="1"/>
      </xdr:nvSpPr>
      <xdr:spPr>
        <a:xfrm>
          <a:off x="20002500" y="9122410"/>
          <a:ext cx="249555" cy="2463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797" name="フローチャート: 判断 796"/>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136525</xdr:rowOff>
    </xdr:from>
    <xdr:to xmlns:xdr="http://schemas.openxmlformats.org/drawingml/2006/spreadsheetDrawing">
      <xdr:col>111</xdr:col>
      <xdr:colOff>171450</xdr:colOff>
      <xdr:row>54</xdr:row>
      <xdr:rowOff>136525</xdr:rowOff>
    </xdr:to>
    <xdr:cxnSp macro="">
      <xdr:nvCxnSpPr>
        <xdr:cNvPr id="798" name="直線コネクタ 797"/>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799" name="フローチャート: 判断 798"/>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2570" cy="246380"/>
    <xdr:sp macro="" textlink="">
      <xdr:nvSpPr>
        <xdr:cNvPr id="800" name="テキスト ボックス 799"/>
        <xdr:cNvSpPr txBox="1"/>
      </xdr:nvSpPr>
      <xdr:spPr>
        <a:xfrm>
          <a:off x="1908429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136525</xdr:rowOff>
    </xdr:from>
    <xdr:to xmlns:xdr="http://schemas.openxmlformats.org/drawingml/2006/spreadsheetDrawing">
      <xdr:col>107</xdr:col>
      <xdr:colOff>50800</xdr:colOff>
      <xdr:row>54</xdr:row>
      <xdr:rowOff>136525</xdr:rowOff>
    </xdr:to>
    <xdr:cxnSp macro="">
      <xdr:nvCxnSpPr>
        <xdr:cNvPr id="801" name="直線コネクタ 800"/>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02" name="フローチャート: 判断 801"/>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2570" cy="246380"/>
    <xdr:sp macro="" textlink="">
      <xdr:nvSpPr>
        <xdr:cNvPr id="803" name="テキスト ボックス 802"/>
        <xdr:cNvSpPr txBox="1"/>
      </xdr:nvSpPr>
      <xdr:spPr>
        <a:xfrm>
          <a:off x="1829054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54</xdr:row>
      <xdr:rowOff>136525</xdr:rowOff>
    </xdr:from>
    <xdr:to xmlns:xdr="http://schemas.openxmlformats.org/drawingml/2006/spreadsheetDrawing">
      <xdr:col>102</xdr:col>
      <xdr:colOff>114300</xdr:colOff>
      <xdr:row>54</xdr:row>
      <xdr:rowOff>136525</xdr:rowOff>
    </xdr:to>
    <xdr:cxnSp macro="">
      <xdr:nvCxnSpPr>
        <xdr:cNvPr id="804" name="直線コネクタ 803"/>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05" name="フローチャート: 判断 804"/>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55</xdr:row>
      <xdr:rowOff>10160</xdr:rowOff>
    </xdr:from>
    <xdr:ext cx="249555" cy="246380"/>
    <xdr:sp macro="" textlink="">
      <xdr:nvSpPr>
        <xdr:cNvPr id="806" name="テキスト ボックス 805"/>
        <xdr:cNvSpPr txBox="1"/>
      </xdr:nvSpPr>
      <xdr:spPr>
        <a:xfrm>
          <a:off x="17487900" y="923417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07" name="フローチャート: 判断 806"/>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2570" cy="246380"/>
    <xdr:sp macro="" textlink="">
      <xdr:nvSpPr>
        <xdr:cNvPr id="808" name="テキスト ボックス 807"/>
        <xdr:cNvSpPr txBox="1"/>
      </xdr:nvSpPr>
      <xdr:spPr>
        <a:xfrm>
          <a:off x="16683990" y="9234170"/>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09" name="テキスト ボックス 808"/>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10" name="テキスト ボックス 809"/>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5015" cy="253365"/>
    <xdr:sp macro="" textlink="">
      <xdr:nvSpPr>
        <xdr:cNvPr id="811" name="テキスト ボックス 810"/>
        <xdr:cNvSpPr txBox="1"/>
      </xdr:nvSpPr>
      <xdr:spPr>
        <a:xfrm>
          <a:off x="18224500" y="10307955"/>
          <a:ext cx="7550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12" name="テキスト ボックス 811"/>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13" name="テキスト ボックス 812"/>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814" name="楕円 813"/>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121920</xdr:rowOff>
    </xdr:from>
    <xdr:ext cx="249555" cy="246380"/>
    <xdr:sp macro="" textlink="">
      <xdr:nvSpPr>
        <xdr:cNvPr id="815" name="前年度繰上充用金該当値テキスト"/>
        <xdr:cNvSpPr txBox="1"/>
      </xdr:nvSpPr>
      <xdr:spPr>
        <a:xfrm>
          <a:off x="20002500" y="9010650"/>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816" name="楕円 815"/>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34925</xdr:rowOff>
    </xdr:from>
    <xdr:ext cx="242570" cy="246380"/>
    <xdr:sp macro="" textlink="">
      <xdr:nvSpPr>
        <xdr:cNvPr id="817" name="テキスト ボックス 816"/>
        <xdr:cNvSpPr txBox="1"/>
      </xdr:nvSpPr>
      <xdr:spPr>
        <a:xfrm>
          <a:off x="1908429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18" name="楕円 817"/>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34925</xdr:rowOff>
    </xdr:from>
    <xdr:ext cx="242570" cy="246380"/>
    <xdr:sp macro="" textlink="">
      <xdr:nvSpPr>
        <xdr:cNvPr id="819" name="テキスト ボックス 818"/>
        <xdr:cNvSpPr txBox="1"/>
      </xdr:nvSpPr>
      <xdr:spPr>
        <a:xfrm>
          <a:off x="1829054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20" name="楕円 819"/>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53</xdr:row>
      <xdr:rowOff>34925</xdr:rowOff>
    </xdr:from>
    <xdr:ext cx="249555" cy="246380"/>
    <xdr:sp macro="" textlink="">
      <xdr:nvSpPr>
        <xdr:cNvPr id="821" name="テキスト ボックス 820"/>
        <xdr:cNvSpPr txBox="1"/>
      </xdr:nvSpPr>
      <xdr:spPr>
        <a:xfrm>
          <a:off x="17487900" y="8923655"/>
          <a:ext cx="249555"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22" name="楕円 821"/>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34925</xdr:rowOff>
    </xdr:from>
    <xdr:ext cx="242570" cy="246380"/>
    <xdr:sp macro="" textlink="">
      <xdr:nvSpPr>
        <xdr:cNvPr id="823" name="テキスト ボックス 822"/>
        <xdr:cNvSpPr txBox="1"/>
      </xdr:nvSpPr>
      <xdr:spPr>
        <a:xfrm>
          <a:off x="16683990" y="8923655"/>
          <a:ext cx="242570" cy="2463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4" name="正方形/長方形 823"/>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5" name="正方形/長方形 824"/>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6" name="テキスト ボックス 825"/>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総務費は、住民一人当たり173,607円で前年から約114千円</a:t>
          </a:r>
          <a:r>
            <a:rPr kumimoji="1" lang="ja-JP" altLang="en-US" sz="1300">
              <a:solidFill>
                <a:sysClr val="windowText" lastClr="000000"/>
              </a:solidFill>
              <a:effectLst/>
              <a:latin typeface="ＭＳ Ｐゴシック"/>
              <a:ea typeface="ＭＳ Ｐゴシック"/>
              <a:cs typeface="+mn-cs"/>
            </a:rPr>
            <a:t>増</a:t>
          </a:r>
          <a:r>
            <a:rPr kumimoji="1" lang="ja-JP" altLang="ja-JP" sz="1300">
              <a:solidFill>
                <a:sysClr val="windowText" lastClr="000000"/>
              </a:solidFill>
              <a:effectLst/>
              <a:latin typeface="ＭＳ Ｐゴシック"/>
              <a:ea typeface="ＭＳ Ｐゴシック"/>
              <a:cs typeface="+mn-cs"/>
            </a:rPr>
            <a:t>となっている。</a:t>
          </a:r>
          <a:r>
            <a:rPr kumimoji="1" lang="ja-JP" altLang="en-US" sz="1300">
              <a:solidFill>
                <a:sysClr val="windowText" lastClr="000000"/>
              </a:solidFill>
              <a:effectLst/>
              <a:latin typeface="ＭＳ Ｐゴシック"/>
              <a:ea typeface="ＭＳ Ｐゴシック"/>
              <a:cs typeface="+mn-cs"/>
            </a:rPr>
            <a:t>これは、国の感染症に係る経済対策で特別定額給付金の実施によるもの、</a:t>
          </a:r>
          <a:r>
            <a:rPr kumimoji="1" lang="ja-JP" altLang="ja-JP" sz="1300">
              <a:solidFill>
                <a:sysClr val="windowText" lastClr="000000"/>
              </a:solidFill>
              <a:effectLst/>
              <a:latin typeface="ＭＳ Ｐゴシック"/>
              <a:ea typeface="ＭＳ Ｐゴシック"/>
              <a:cs typeface="+mn-cs"/>
            </a:rPr>
            <a:t>前年度繰越金等</a:t>
          </a:r>
          <a:r>
            <a:rPr kumimoji="1" lang="ja-JP" altLang="en-US" sz="1300">
              <a:solidFill>
                <a:sysClr val="windowText" lastClr="000000"/>
              </a:solidFill>
              <a:effectLst/>
              <a:latin typeface="ＭＳ Ｐゴシック"/>
              <a:ea typeface="ＭＳ Ｐゴシック"/>
              <a:cs typeface="+mn-cs"/>
            </a:rPr>
            <a:t>の</a:t>
          </a:r>
          <a:r>
            <a:rPr kumimoji="1" lang="ja-JP" altLang="ja-JP" sz="1300">
              <a:solidFill>
                <a:sysClr val="windowText" lastClr="000000"/>
              </a:solidFill>
              <a:effectLst/>
              <a:latin typeface="ＭＳ Ｐゴシック"/>
              <a:ea typeface="ＭＳ Ｐゴシック"/>
              <a:cs typeface="+mn-cs"/>
            </a:rPr>
            <a:t>余剰金を財源とし</a:t>
          </a:r>
          <a:r>
            <a:rPr kumimoji="1" lang="ja-JP" altLang="en-US" sz="1300">
              <a:solidFill>
                <a:sysClr val="windowText" lastClr="000000"/>
              </a:solidFill>
              <a:effectLst/>
              <a:latin typeface="ＭＳ Ｐゴシック"/>
              <a:ea typeface="ＭＳ Ｐゴシック"/>
              <a:cs typeface="+mn-cs"/>
            </a:rPr>
            <a:t>財政調整基金や社会福祉施設整備基金</a:t>
          </a:r>
          <a:r>
            <a:rPr kumimoji="1" lang="ja-JP" altLang="en-US" sz="1300">
              <a:solidFill>
                <a:sysClr val="windowText" lastClr="000000"/>
              </a:solidFill>
              <a:effectLst/>
              <a:latin typeface="ＭＳ Ｐゴシック"/>
              <a:ea typeface="ＭＳ Ｐゴシック"/>
              <a:cs typeface="+mn-cs"/>
            </a:rPr>
            <a:t>への積立てによる増加が要因である</a:t>
          </a:r>
          <a:r>
            <a:rPr kumimoji="1" lang="ja-JP" altLang="ja-JP" sz="1300">
              <a:solidFill>
                <a:sysClr val="windowText" lastClr="000000"/>
              </a:solidFill>
              <a:effectLst/>
              <a:latin typeface="ＭＳ Ｐゴシック"/>
              <a:ea typeface="ＭＳ Ｐゴシック"/>
              <a:cs typeface="+mn-cs"/>
            </a:rPr>
            <a:t>。</a:t>
          </a:r>
          <a:endParaRPr lang="ja-JP" altLang="ja-JP" sz="1300">
            <a:solidFill>
              <a:sysClr val="windowText" lastClr="000000"/>
            </a:solidFill>
            <a:effectLst/>
            <a:latin typeface="ＭＳ Ｐゴシック"/>
            <a:ea typeface="ＭＳ Ｐゴシック"/>
          </a:endParaRPr>
        </a:p>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民生費</a:t>
          </a:r>
          <a:r>
            <a:rPr kumimoji="1" lang="ja-JP" altLang="en-US" sz="1300">
              <a:solidFill>
                <a:sysClr val="windowText" lastClr="000000"/>
              </a:solidFill>
              <a:effectLst/>
              <a:latin typeface="ＭＳ Ｐゴシック"/>
              <a:ea typeface="ＭＳ Ｐゴシック"/>
              <a:cs typeface="+mn-cs"/>
            </a:rPr>
            <a:t>は、</a:t>
          </a:r>
          <a:r>
            <a:rPr kumimoji="1" lang="ja-JP" altLang="ja-JP" sz="1300">
              <a:solidFill>
                <a:sysClr val="windowText" lastClr="000000"/>
              </a:solidFill>
              <a:effectLst/>
              <a:latin typeface="ＭＳ Ｐゴシック"/>
              <a:ea typeface="ＭＳ Ｐゴシック"/>
              <a:cs typeface="+mn-cs"/>
            </a:rPr>
            <a:t>住民一人当たり126,551円</a:t>
          </a:r>
          <a:r>
            <a:rPr kumimoji="1" lang="ja-JP" altLang="en-US" sz="1300">
              <a:solidFill>
                <a:sysClr val="windowText" lastClr="000000"/>
              </a:solidFill>
              <a:effectLst/>
              <a:latin typeface="ＭＳ Ｐゴシック"/>
              <a:ea typeface="ＭＳ Ｐゴシック"/>
              <a:cs typeface="+mn-cs"/>
            </a:rPr>
            <a:t>で前年から約6千円増</a:t>
          </a:r>
          <a:r>
            <a:rPr kumimoji="1" lang="ja-JP" altLang="ja-JP" sz="1300">
              <a:solidFill>
                <a:sysClr val="windowText" lastClr="000000"/>
              </a:solidFill>
              <a:effectLst/>
              <a:latin typeface="ＭＳ Ｐゴシック"/>
              <a:ea typeface="ＭＳ Ｐゴシック"/>
              <a:cs typeface="+mn-cs"/>
            </a:rPr>
            <a:t>となっている。</a:t>
          </a:r>
          <a:r>
            <a:rPr kumimoji="1" lang="ja-JP" altLang="en-US" sz="1300">
              <a:solidFill>
                <a:sysClr val="windowText" lastClr="000000"/>
              </a:solidFill>
              <a:effectLst/>
              <a:latin typeface="ＭＳ Ｐゴシック"/>
              <a:ea typeface="ＭＳ Ｐゴシック"/>
              <a:cs typeface="+mn-cs"/>
            </a:rPr>
            <a:t>これは、児童扶養手当臨時特別給付金</a:t>
          </a:r>
          <a:r>
            <a:rPr kumimoji="1" lang="ja-JP" altLang="ja-JP" sz="1300">
              <a:solidFill>
                <a:sysClr val="windowText" lastClr="000000"/>
              </a:solidFill>
              <a:effectLst/>
              <a:latin typeface="ＭＳ Ｐゴシック"/>
              <a:ea typeface="ＭＳ Ｐゴシック"/>
              <a:cs typeface="+mn-cs"/>
            </a:rPr>
            <a:t>、自立支援給付扶助費など</a:t>
          </a:r>
          <a:r>
            <a:rPr kumimoji="1" lang="ja-JP" altLang="en-US" sz="1300">
              <a:solidFill>
                <a:sysClr val="windowText" lastClr="000000"/>
              </a:solidFill>
              <a:effectLst/>
              <a:latin typeface="ＭＳ Ｐゴシック"/>
              <a:ea typeface="ＭＳ Ｐゴシック"/>
              <a:cs typeface="+mn-cs"/>
            </a:rPr>
            <a:t>の増加が</a:t>
          </a:r>
          <a:r>
            <a:rPr kumimoji="1" lang="ja-JP" altLang="ja-JP" sz="1300">
              <a:solidFill>
                <a:sysClr val="windowText" lastClr="000000"/>
              </a:solidFill>
              <a:effectLst/>
              <a:latin typeface="ＭＳ Ｐゴシック"/>
              <a:ea typeface="ＭＳ Ｐゴシック"/>
              <a:cs typeface="+mn-cs"/>
            </a:rPr>
            <a:t>要因</a:t>
          </a:r>
          <a:r>
            <a:rPr kumimoji="1" lang="ja-JP" altLang="en-US" sz="1300">
              <a:solidFill>
                <a:sysClr val="windowText" lastClr="000000"/>
              </a:solidFill>
              <a:effectLst/>
              <a:latin typeface="ＭＳ Ｐゴシック"/>
              <a:ea typeface="ＭＳ Ｐゴシック"/>
              <a:cs typeface="+mn-cs"/>
            </a:rPr>
            <a:t>である。今後については、</a:t>
          </a:r>
          <a:r>
            <a:rPr kumimoji="1" lang="ja-JP" altLang="ja-JP" sz="1300">
              <a:solidFill>
                <a:sysClr val="windowText" lastClr="000000"/>
              </a:solidFill>
              <a:effectLst/>
              <a:latin typeface="ＭＳ Ｐゴシック"/>
              <a:ea typeface="ＭＳ Ｐゴシック"/>
              <a:cs typeface="+mn-cs"/>
            </a:rPr>
            <a:t>社会保障制度の拡充により年々増加が</a:t>
          </a:r>
          <a:r>
            <a:rPr kumimoji="1" lang="ja-JP" altLang="en-US" sz="1300">
              <a:solidFill>
                <a:sysClr val="windowText" lastClr="000000"/>
              </a:solidFill>
              <a:effectLst/>
              <a:latin typeface="ＭＳ Ｐゴシック"/>
              <a:ea typeface="ＭＳ Ｐゴシック"/>
              <a:cs typeface="+mn-cs"/>
            </a:rPr>
            <a:t>予想される。</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農林水産業費</a:t>
          </a:r>
          <a:r>
            <a:rPr kumimoji="1" lang="ja-JP" altLang="en-US" sz="1300">
              <a:solidFill>
                <a:sysClr val="windowText" lastClr="000000"/>
              </a:solidFill>
              <a:effectLst/>
              <a:latin typeface="ＭＳ Ｐゴシック"/>
              <a:ea typeface="ＭＳ Ｐゴシック"/>
              <a:cs typeface="+mn-cs"/>
            </a:rPr>
            <a:t>は、</a:t>
          </a:r>
          <a:r>
            <a:rPr kumimoji="1" lang="ja-JP" altLang="ja-JP" sz="1300">
              <a:solidFill>
                <a:sysClr val="windowText" lastClr="000000"/>
              </a:solidFill>
              <a:effectLst/>
              <a:latin typeface="ＭＳ Ｐゴシック"/>
              <a:ea typeface="ＭＳ Ｐゴシック"/>
              <a:cs typeface="+mn-cs"/>
            </a:rPr>
            <a:t>住民一人当たり8,437円で</a:t>
          </a:r>
          <a:r>
            <a:rPr kumimoji="1" lang="ja-JP" altLang="en-US" sz="1300">
              <a:solidFill>
                <a:sysClr val="windowText" lastClr="000000"/>
              </a:solidFill>
              <a:effectLst/>
              <a:latin typeface="ＭＳ Ｐゴシック"/>
              <a:ea typeface="ＭＳ Ｐゴシック"/>
              <a:cs typeface="+mn-cs"/>
            </a:rPr>
            <a:t>前年から約33千円減となっている。これは、令和元年度に実施した</a:t>
          </a:r>
          <a:r>
            <a:rPr kumimoji="1" lang="ja-JP" altLang="ja-JP" sz="1300">
              <a:solidFill>
                <a:sysClr val="windowText" lastClr="000000"/>
              </a:solidFill>
              <a:effectLst/>
              <a:latin typeface="ＭＳ Ｐゴシック"/>
              <a:ea typeface="ＭＳ Ｐゴシック"/>
              <a:cs typeface="+mn-cs"/>
            </a:rPr>
            <a:t>畜産競争力強化対策整備事業などの大型事業の減少</a:t>
          </a:r>
          <a:r>
            <a:rPr kumimoji="1" lang="ja-JP" altLang="en-US" sz="1300">
              <a:solidFill>
                <a:sysClr val="windowText" lastClr="000000"/>
              </a:solidFill>
              <a:effectLst/>
              <a:latin typeface="ＭＳ Ｐゴシック"/>
              <a:ea typeface="ＭＳ Ｐゴシック"/>
              <a:cs typeface="+mn-cs"/>
            </a:rPr>
            <a:t>が要因である</a:t>
          </a:r>
          <a:r>
            <a:rPr kumimoji="1" lang="ja-JP" altLang="ja-JP" sz="1300">
              <a:solidFill>
                <a:sysClr val="windowText" lastClr="000000"/>
              </a:solidFill>
              <a:effectLst/>
              <a:latin typeface="ＭＳ Ｐゴシック"/>
              <a:ea typeface="ＭＳ Ｐゴシック"/>
              <a:cs typeface="+mn-cs"/>
            </a:rPr>
            <a:t>。</a:t>
          </a:r>
          <a:endParaRPr kumimoji="1" lang="en-US" altLang="ja-JP" sz="1300">
            <a:solidFill>
              <a:sysClr val="windowText" lastClr="000000"/>
            </a:solidFill>
            <a:effectLst/>
            <a:latin typeface="ＭＳ Ｐゴシック"/>
            <a:ea typeface="ＭＳ Ｐゴシック"/>
            <a:cs typeface="+mn-cs"/>
          </a:endParaRPr>
        </a:p>
        <a:p>
          <a:r>
            <a:rPr kumimoji="1" lang="ja-JP" altLang="en-US" sz="1300">
              <a:solidFill>
                <a:sysClr val="windowText" lastClr="000000"/>
              </a:solidFill>
              <a:effectLst/>
              <a:latin typeface="ＭＳ Ｐゴシック"/>
              <a:ea typeface="ＭＳ Ｐゴシック"/>
              <a:cs typeface="+mn-cs"/>
            </a:rPr>
            <a:t>　土木費は、住民一人当たり30,815円で前年から</a:t>
          </a:r>
          <a:r>
            <a:rPr kumimoji="1" lang="ja-JP" altLang="ja-JP" sz="1300">
              <a:solidFill>
                <a:sysClr val="windowText" lastClr="000000"/>
              </a:solidFill>
              <a:effectLst/>
              <a:latin typeface="ＭＳ Ｐゴシック"/>
              <a:ea typeface="ＭＳ Ｐゴシック"/>
              <a:cs typeface="+mn-cs"/>
            </a:rPr>
            <a:t>約7千円減</a:t>
          </a:r>
          <a:r>
            <a:rPr kumimoji="1" lang="ja-JP" altLang="en-US" sz="1300">
              <a:solidFill>
                <a:sysClr val="windowText" lastClr="000000"/>
              </a:solidFill>
              <a:effectLst/>
              <a:latin typeface="ＭＳ Ｐゴシック"/>
              <a:ea typeface="ＭＳ Ｐゴシック"/>
              <a:cs typeface="+mn-cs"/>
            </a:rPr>
            <a:t>となっている。これは、市営万野住宅建替事業や市道新設改良事業などの増加が要因である。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今後も少子高齢化対策等による民生費の増加が想定される中で、社会資本の整備や公共施設の更新、長寿命化など市民生活の向上や市の発展のためにやらなければならないことに積極的に取り組めるよう、経常経費の削減や事業の選択と集中を図るとともに、財源の確保や基金・市債の適正管理に努める。</a:t>
          </a:r>
          <a:endParaRPr kumimoji="1" lang="ja-JP" altLang="en-US" sz="1300">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895985</xdr:colOff>
      <xdr:row>46</xdr:row>
      <xdr:rowOff>618490</xdr:rowOff>
    </xdr:to>
    <xdr:sp macro="" textlink="">
      <xdr:nvSpPr>
        <xdr:cNvPr id="3" name="Rectangle 2"/>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895985</xdr:colOff>
      <xdr:row>47</xdr:row>
      <xdr:rowOff>618490</xdr:rowOff>
    </xdr:to>
    <xdr:sp macro="" textlink="">
      <xdr:nvSpPr>
        <xdr:cNvPr id="4" name="Rectangle 3"/>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895985</xdr:colOff>
      <xdr:row>48</xdr:row>
      <xdr:rowOff>370840</xdr:rowOff>
    </xdr:to>
    <xdr:sp macro="" textlink="">
      <xdr:nvSpPr>
        <xdr:cNvPr id="5" name="Line 4"/>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2</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静岡県富士宮市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486410</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rgbClr val="FF0000"/>
              </a:solidFill>
              <a:effectLst/>
              <a:latin typeface="+mn-lt"/>
              <a:ea typeface="+mn-ea"/>
              <a:cs typeface="+mn-cs"/>
            </a:rPr>
            <a:t>　</a:t>
          </a:r>
          <a:r>
            <a:rPr kumimoji="1" lang="ja-JP" altLang="ja-JP" sz="1300">
              <a:solidFill>
                <a:sysClr val="windowText" lastClr="000000"/>
              </a:solidFill>
              <a:effectLst/>
              <a:latin typeface="ＭＳ Ｐゴシック"/>
              <a:ea typeface="ＭＳ Ｐゴシック"/>
              <a:cs typeface="+mn-cs"/>
            </a:rPr>
            <a:t>財政調整基金残高は、</a:t>
          </a:r>
          <a:r>
            <a:rPr kumimoji="1" lang="ja-JP" altLang="ja-JP" sz="1300">
              <a:solidFill>
                <a:sysClr val="windowText" lastClr="000000"/>
              </a:solidFill>
              <a:effectLst/>
              <a:latin typeface="ＭＳ Ｐゴシック"/>
              <a:ea typeface="ＭＳ Ｐゴシック"/>
              <a:cs typeface="+mn-cs"/>
            </a:rPr>
            <a:t>平成</a:t>
          </a:r>
          <a:r>
            <a:rPr kumimoji="1" lang="en-US" altLang="ja-JP" sz="1300">
              <a:solidFill>
                <a:sysClr val="windowText" lastClr="000000"/>
              </a:solidFill>
              <a:effectLst/>
              <a:latin typeface="ＭＳ Ｐゴシック"/>
              <a:ea typeface="ＭＳ Ｐゴシック"/>
              <a:cs typeface="+mn-cs"/>
            </a:rPr>
            <a:t>28</a:t>
          </a:r>
          <a:r>
            <a:rPr kumimoji="1" lang="ja-JP" altLang="ja-JP" sz="1300">
              <a:solidFill>
                <a:sysClr val="windowText" lastClr="000000"/>
              </a:solidFill>
              <a:effectLst/>
              <a:latin typeface="ＭＳ Ｐゴシック"/>
              <a:ea typeface="ＭＳ Ｐゴシック"/>
              <a:cs typeface="+mn-cs"/>
            </a:rPr>
            <a:t>年度</a:t>
          </a:r>
          <a:r>
            <a:rPr kumimoji="1" lang="ja-JP" altLang="en-US" sz="1300">
              <a:solidFill>
                <a:sysClr val="windowText" lastClr="000000"/>
              </a:solidFill>
              <a:effectLst/>
              <a:latin typeface="ＭＳ Ｐゴシック"/>
              <a:ea typeface="ＭＳ Ｐゴシック"/>
              <a:cs typeface="+mn-cs"/>
            </a:rPr>
            <a:t>以降は増加傾向で</a:t>
          </a:r>
          <a:r>
            <a:rPr kumimoji="1" lang="ja-JP" altLang="en-US" sz="1300">
              <a:solidFill>
                <a:sysClr val="windowText" lastClr="000000"/>
              </a:solidFill>
              <a:effectLst/>
              <a:latin typeface="ＭＳ Ｐゴシック"/>
              <a:ea typeface="ＭＳ Ｐゴシック"/>
              <a:cs typeface="+mn-cs"/>
            </a:rPr>
            <a:t>推移しており</a:t>
          </a:r>
          <a:r>
            <a:rPr kumimoji="1" lang="ja-JP" altLang="ja-JP" sz="1300">
              <a:solidFill>
                <a:sysClr val="windowText" lastClr="000000"/>
              </a:solidFill>
              <a:effectLst/>
              <a:latin typeface="ＭＳ Ｐゴシック"/>
              <a:ea typeface="ＭＳ Ｐゴシック"/>
              <a:cs typeface="+mn-cs"/>
            </a:rPr>
            <a:t>、令和2年度は決算剰余金を中心に約2.5</a:t>
          </a:r>
          <a:r>
            <a:rPr kumimoji="1" lang="ja-JP" altLang="en-US" sz="1300">
              <a:solidFill>
                <a:sysClr val="windowText" lastClr="000000"/>
              </a:solidFill>
              <a:effectLst/>
              <a:latin typeface="ＭＳ Ｐゴシック"/>
              <a:ea typeface="ＭＳ Ｐゴシック"/>
              <a:cs typeface="+mn-cs"/>
            </a:rPr>
            <a:t>億円を増額した</a:t>
          </a:r>
          <a:r>
            <a:rPr kumimoji="1" lang="ja-JP" altLang="ja-JP" sz="1300">
              <a:solidFill>
                <a:sysClr val="windowText" lastClr="000000"/>
              </a:solidFill>
              <a:effectLst/>
              <a:latin typeface="ＭＳ Ｐゴシック"/>
              <a:ea typeface="ＭＳ Ｐゴシック"/>
              <a:cs typeface="+mn-cs"/>
            </a:rPr>
            <a:t>。また、実質収支額は</a:t>
          </a:r>
          <a:r>
            <a:rPr kumimoji="1" lang="ja-JP" altLang="en-US" sz="1300">
              <a:solidFill>
                <a:sysClr val="windowText" lastClr="000000"/>
              </a:solidFill>
              <a:effectLst/>
              <a:latin typeface="ＭＳ Ｐゴシック"/>
              <a:ea typeface="ＭＳ Ｐゴシック"/>
              <a:cs typeface="+mn-cs"/>
            </a:rPr>
            <a:t>、新型コロナウイルス感染症の影響に伴い、歳入の市税が約4.8億円（前年比2.3ﾎﾟｲﾝﾄ減）となったことを要因とし、比率は前年度から2.21ポイント減少となり、感染症対策経費の増加を</a:t>
          </a:r>
          <a:r>
            <a:rPr kumimoji="1" lang="ja-JP" altLang="en-US" sz="1300">
              <a:solidFill>
                <a:sysClr val="windowText" lastClr="000000"/>
              </a:solidFill>
              <a:effectLst/>
              <a:latin typeface="ＭＳ Ｐゴシック"/>
              <a:ea typeface="ＭＳ Ｐゴシック"/>
              <a:cs typeface="+mn-cs"/>
            </a:rPr>
            <a:t>要因として、歳入歳出決算はともに増加した。今</a:t>
          </a:r>
          <a:r>
            <a:rPr kumimoji="1" lang="ja-JP" altLang="ja-JP" sz="1300">
              <a:solidFill>
                <a:sysClr val="windowText" lastClr="000000"/>
              </a:solidFill>
              <a:effectLst/>
              <a:latin typeface="ＭＳ Ｐゴシック"/>
              <a:ea typeface="ＭＳ Ｐゴシック"/>
              <a:cs typeface="+mn-cs"/>
            </a:rPr>
            <a:t>後、</a:t>
          </a:r>
          <a:r>
            <a:rPr kumimoji="1" lang="ja-JP" altLang="en-US" sz="1300">
              <a:solidFill>
                <a:sysClr val="windowText" lastClr="000000"/>
              </a:solidFill>
              <a:effectLst/>
              <a:latin typeface="ＭＳ Ｐゴシック"/>
              <a:ea typeface="ＭＳ Ｐゴシック"/>
              <a:cs typeface="+mn-cs"/>
            </a:rPr>
            <a:t>財政調整基金については、</a:t>
          </a:r>
          <a:r>
            <a:rPr kumimoji="1" lang="ja-JP" altLang="ja-JP" sz="1300">
              <a:solidFill>
                <a:sysClr val="windowText" lastClr="000000"/>
              </a:solidFill>
              <a:effectLst/>
              <a:latin typeface="ＭＳ Ｐゴシック"/>
              <a:ea typeface="ＭＳ Ｐゴシック"/>
              <a:cs typeface="+mn-cs"/>
            </a:rPr>
            <a:t>市税の伸び悩み</a:t>
          </a:r>
          <a:r>
            <a:rPr kumimoji="1" lang="ja-JP" altLang="en-US" sz="1300">
              <a:solidFill>
                <a:sysClr val="windowText" lastClr="000000"/>
              </a:solidFill>
              <a:effectLst/>
              <a:latin typeface="ＭＳ Ｐゴシック"/>
              <a:ea typeface="ＭＳ Ｐゴシック"/>
              <a:cs typeface="+mn-cs"/>
            </a:rPr>
            <a:t>や</a:t>
          </a:r>
          <a:r>
            <a:rPr kumimoji="1" lang="ja-JP" altLang="ja-JP" sz="1300">
              <a:solidFill>
                <a:sysClr val="windowText" lastClr="000000"/>
              </a:solidFill>
              <a:effectLst/>
              <a:latin typeface="ＭＳ Ｐゴシック"/>
              <a:ea typeface="ＭＳ Ｐゴシック"/>
              <a:cs typeface="+mn-cs"/>
            </a:rPr>
            <a:t>大型事業の執行などにより年々減</a:t>
          </a:r>
          <a:r>
            <a:rPr kumimoji="1" lang="ja-JP" altLang="ja-JP" sz="1300">
              <a:solidFill>
                <a:sysClr val="windowText" lastClr="000000"/>
              </a:solidFill>
              <a:effectLst/>
              <a:latin typeface="ＭＳ Ｐゴシック"/>
              <a:ea typeface="ＭＳ Ｐゴシック"/>
              <a:cs typeface="+mn-cs"/>
            </a:rPr>
            <a:t>少することが想定される</a:t>
          </a:r>
          <a:r>
            <a:rPr kumimoji="1" lang="ja-JP" altLang="en-US" sz="1300">
              <a:solidFill>
                <a:sysClr val="windowText" lastClr="000000"/>
              </a:solidFill>
              <a:effectLst/>
              <a:latin typeface="ＭＳ Ｐゴシック"/>
              <a:ea typeface="ＭＳ Ｐゴシック"/>
              <a:cs typeface="+mn-cs"/>
            </a:rPr>
            <a:t>。</a:t>
          </a:r>
          <a:r>
            <a:rPr kumimoji="1" lang="ja-JP" altLang="ja-JP" sz="1300">
              <a:solidFill>
                <a:sysClr val="windowText" lastClr="000000"/>
              </a:solidFill>
              <a:effectLst/>
              <a:latin typeface="ＭＳ Ｐゴシック"/>
              <a:ea typeface="ＭＳ Ｐゴシック"/>
              <a:cs typeface="+mn-cs"/>
            </a:rPr>
            <a:t>経費の抑制や適正な執行等による健全な財政運営に努める。</a:t>
          </a:r>
          <a:endParaRPr kumimoji="1" lang="ja-JP" altLang="en-US" sz="1400">
            <a:solidFill>
              <a:sysClr val="windowText" lastClr="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1028700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2</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静岡県富士宮市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915035</xdr:colOff>
      <xdr:row>4</xdr:row>
      <xdr:rowOff>199390</xdr:rowOff>
    </xdr:to>
    <xdr:sp macro="" textlink="">
      <xdr:nvSpPr>
        <xdr:cNvPr id="9" name="テキスト ボックス 6"/>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923290</xdr:colOff>
      <xdr:row>42</xdr:row>
      <xdr:rowOff>275590</xdr:rowOff>
    </xdr:to>
    <xdr:sp macro="" textlink="" fLocksText="0">
      <xdr:nvSpPr>
        <xdr:cNvPr id="10" name="テキスト ボックス 9"/>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a:ea typeface="ＭＳ Ｐゴシック"/>
              <a:cs typeface="+mn-cs"/>
            </a:rPr>
            <a:t>　</a:t>
          </a:r>
          <a:r>
            <a:rPr kumimoji="1" lang="ja-JP" altLang="ja-JP" sz="1300">
              <a:solidFill>
                <a:sysClr val="windowText" lastClr="000000"/>
              </a:solidFill>
              <a:effectLst/>
              <a:latin typeface="ＭＳ Ｐゴシック"/>
              <a:ea typeface="ＭＳ Ｐゴシック"/>
              <a:cs typeface="+mn-cs"/>
            </a:rPr>
            <a:t>地方財政健全化法施行以来、全ての連結対象会計で黒字を維持しているが、</a:t>
          </a:r>
          <a:r>
            <a:rPr kumimoji="1" lang="ja-JP" altLang="ja-JP" sz="1300">
              <a:solidFill>
                <a:sysClr val="windowText" lastClr="000000"/>
              </a:solidFill>
              <a:effectLst/>
              <a:latin typeface="ＭＳ Ｐゴシック"/>
              <a:ea typeface="ＭＳ Ｐゴシック"/>
              <a:cs typeface="+mn-cs"/>
            </a:rPr>
            <a:t>こ</a:t>
          </a:r>
          <a:r>
            <a:rPr kumimoji="1" lang="ja-JP" altLang="ja-JP" sz="1300">
              <a:solidFill>
                <a:sysClr val="windowText" lastClr="000000"/>
              </a:solidFill>
              <a:effectLst/>
              <a:latin typeface="ＭＳ Ｐゴシック"/>
              <a:ea typeface="ＭＳ Ｐゴシック"/>
              <a:cs typeface="+mn-cs"/>
            </a:rPr>
            <a:t>こ数年はその黒字額が減少傾向にある</a:t>
          </a:r>
          <a:r>
            <a:rPr kumimoji="1" lang="ja-JP" altLang="ja-JP" sz="1300">
              <a:solidFill>
                <a:sysClr val="windowText" lastClr="000000"/>
              </a:solidFill>
              <a:effectLst/>
              <a:latin typeface="ＭＳ Ｐゴシック"/>
              <a:ea typeface="ＭＳ Ｐゴシック"/>
              <a:cs typeface="+mn-cs"/>
            </a:rPr>
            <a:t>。</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令和2年度は</a:t>
          </a:r>
          <a:r>
            <a:rPr kumimoji="1" lang="ja-JP" altLang="en-US" sz="1300">
              <a:solidFill>
                <a:sysClr val="windowText" lastClr="000000"/>
              </a:solidFill>
              <a:effectLst/>
              <a:latin typeface="ＭＳ Ｐゴシック"/>
              <a:ea typeface="ＭＳ Ｐゴシック"/>
              <a:cs typeface="+mn-cs"/>
            </a:rPr>
            <a:t>、</a:t>
          </a:r>
          <a:r>
            <a:rPr kumimoji="1" lang="ja-JP" altLang="en-US" sz="1300">
              <a:solidFill>
                <a:sysClr val="windowText" lastClr="000000"/>
              </a:solidFill>
              <a:effectLst/>
              <a:latin typeface="ＭＳ Ｐゴシック"/>
              <a:ea typeface="ＭＳ Ｐゴシック"/>
              <a:cs typeface="+mn-cs"/>
            </a:rPr>
            <a:t>新型コロナウイルス感染症の影響に伴い、</a:t>
          </a:r>
          <a:r>
            <a:rPr kumimoji="1" lang="ja-JP" altLang="ja-JP" sz="1300">
              <a:solidFill>
                <a:sysClr val="windowText" lastClr="000000"/>
              </a:solidFill>
              <a:effectLst/>
              <a:latin typeface="ＭＳ Ｐゴシック"/>
              <a:ea typeface="ＭＳ Ｐゴシック"/>
              <a:cs typeface="+mn-cs"/>
            </a:rPr>
            <a:t>一般会計の歳入である市税、地方特例交付金等が減少し、歳出では感染症対策経費、扶助費等が増加したことにより、実質収支は前年度から約5.4億円の</a:t>
          </a:r>
          <a:r>
            <a:rPr kumimoji="1" lang="ja-JP" altLang="ja-JP" sz="1300">
              <a:solidFill>
                <a:sysClr val="windowText" lastClr="000000"/>
              </a:solidFill>
              <a:effectLst/>
              <a:latin typeface="ＭＳ Ｐゴシック"/>
              <a:ea typeface="ＭＳ Ｐゴシック"/>
              <a:cs typeface="+mn-cs"/>
            </a:rPr>
            <a:t>減となった。</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一般会計以外の連結対象会計のうち、</a:t>
          </a:r>
          <a:r>
            <a:rPr kumimoji="1" lang="ja-JP" altLang="en-US" sz="1300">
              <a:solidFill>
                <a:sysClr val="windowText" lastClr="000000"/>
              </a:solidFill>
              <a:effectLst/>
              <a:latin typeface="ＭＳ Ｐゴシック"/>
              <a:ea typeface="ＭＳ Ｐゴシック"/>
              <a:cs typeface="+mn-cs"/>
            </a:rPr>
            <a:t/>
          </a:r>
          <a:r>
            <a:rPr kumimoji="1" lang="ja-JP" altLang="ja-JP" sz="1300">
              <a:solidFill>
                <a:sysClr val="windowText" lastClr="000000"/>
              </a:solidFill>
              <a:effectLst/>
              <a:latin typeface="ＭＳ Ｐゴシック"/>
              <a:ea typeface="ＭＳ Ｐゴシック"/>
              <a:cs typeface="+mn-cs"/>
            </a:rPr>
            <a:t>病院事業会計は、</a:t>
          </a:r>
          <a:r>
            <a:rPr kumimoji="1" lang="ja-JP" altLang="ja-JP" sz="1300">
              <a:solidFill>
                <a:sysClr val="windowText" lastClr="000000"/>
              </a:solidFill>
              <a:effectLst/>
              <a:latin typeface="ＭＳ Ｐゴシック"/>
              <a:ea typeface="ＭＳ Ｐゴシック"/>
              <a:cs typeface="+mn-cs"/>
            </a:rPr>
            <a:t>感染症に係る空床確保及び</a:t>
          </a:r>
          <a:r>
            <a:rPr kumimoji="1" lang="ja-JP" altLang="ja-JP" sz="1300">
              <a:solidFill>
                <a:sysClr val="windowText" lastClr="000000"/>
              </a:solidFill>
              <a:effectLst/>
              <a:latin typeface="ＭＳ Ｐゴシック"/>
              <a:ea typeface="ＭＳ Ｐゴシック"/>
              <a:cs typeface="+mn-cs"/>
            </a:rPr>
            <a:t>診療体制の改善</a:t>
          </a:r>
          <a:r>
            <a:rPr kumimoji="1" lang="ja-JP" altLang="en-US" sz="1300">
              <a:solidFill>
                <a:sysClr val="windowText" lastClr="000000"/>
              </a:solidFill>
              <a:effectLst/>
              <a:latin typeface="ＭＳ Ｐゴシック"/>
              <a:ea typeface="ＭＳ Ｐゴシック"/>
              <a:cs typeface="+mn-cs"/>
            </a:rPr>
            <a:t>により医業収益が増加し、</a:t>
          </a:r>
          <a:r>
            <a:rPr kumimoji="1" lang="ja-JP" altLang="ja-JP" sz="1300">
              <a:solidFill>
                <a:sysClr val="windowText" lastClr="000000"/>
              </a:solidFill>
              <a:effectLst/>
              <a:latin typeface="ＭＳ Ｐゴシック"/>
              <a:ea typeface="ＭＳ Ｐゴシック"/>
              <a:cs typeface="+mn-cs"/>
            </a:rPr>
            <a:t>実質収支が微増となった</a:t>
          </a:r>
          <a:r>
            <a:rPr kumimoji="1" lang="ja-JP" altLang="ja-JP" sz="1300">
              <a:solidFill>
                <a:sysClr val="windowText" lastClr="000000"/>
              </a:solidFill>
              <a:effectLst/>
              <a:latin typeface="ＭＳ Ｐゴシック"/>
              <a:ea typeface="ＭＳ Ｐゴシック"/>
              <a:cs typeface="+mn-cs"/>
            </a:rPr>
            <a:t>。</a:t>
          </a:r>
          <a:endParaRPr lang="ja-JP" altLang="ja-JP" sz="1300">
            <a:solidFill>
              <a:sysClr val="windowText" lastClr="000000"/>
            </a:solidFill>
            <a:effectLst/>
            <a:latin typeface="ＭＳ Ｐゴシック"/>
            <a:ea typeface="ＭＳ Ｐゴシック"/>
          </a:endParaRPr>
        </a:p>
        <a:p>
          <a:r>
            <a:rPr lang="ja-JP" altLang="en-US" sz="1300">
              <a:solidFill>
                <a:sysClr val="windowText" lastClr="000000"/>
              </a:solidFill>
              <a:effectLst/>
              <a:latin typeface="ＭＳ Ｐゴシック"/>
              <a:ea typeface="ＭＳ Ｐゴシック"/>
            </a:rPr>
            <a:t>　また、介護保険事業特別会計においては</a:t>
          </a:r>
          <a:r>
            <a:rPr kumimoji="1" lang="ja-JP" altLang="ja-JP" sz="1300">
              <a:solidFill>
                <a:sysClr val="windowText" lastClr="000000"/>
              </a:solidFill>
              <a:effectLst/>
              <a:latin typeface="ＭＳ Ｐゴシック"/>
              <a:ea typeface="ＭＳ Ｐゴシック"/>
              <a:cs typeface="+mn-cs"/>
            </a:rPr>
            <a:t>感染症の影響によるサービス利用控えに伴い、保険給付費が減少した。今後は、</a:t>
          </a:r>
          <a:r>
            <a:rPr lang="ja-JP" altLang="en-US" sz="1300">
              <a:solidFill>
                <a:sysClr val="windowText" lastClr="000000"/>
              </a:solidFill>
              <a:effectLst/>
              <a:latin typeface="ＭＳ Ｐゴシック"/>
              <a:ea typeface="ＭＳ Ｐゴシック"/>
            </a:rPr>
            <a:t>高齢者人口の増加も伴い、保険給付費が上昇していくと推測する。</a:t>
          </a:r>
          <a:endParaRPr lang="ja-JP" altLang="ja-JP" sz="1300">
            <a:solidFill>
              <a:sysClr val="windowText" lastClr="000000"/>
            </a:solidFill>
            <a:effectLst/>
            <a:latin typeface="ＭＳ Ｐゴシック"/>
            <a:ea typeface="ＭＳ Ｐゴシック"/>
          </a:endParaRPr>
        </a:p>
        <a:p>
          <a:r>
            <a:rPr kumimoji="1" lang="ja-JP" altLang="ja-JP" sz="1300">
              <a:solidFill>
                <a:sysClr val="windowText" lastClr="000000"/>
              </a:solidFill>
              <a:effectLst/>
              <a:latin typeface="ＭＳ Ｐゴシック"/>
              <a:ea typeface="ＭＳ Ｐゴシック"/>
              <a:cs typeface="+mn-cs"/>
            </a:rPr>
            <a:t>　連結対象会計の実質収支は、繰出金を通じて一般会計にも大きな影響を与えることから、特に病院事業会計において、引き続き診療体制の改善に取り組む</a:t>
          </a:r>
          <a:r>
            <a:rPr kumimoji="1" lang="ja-JP" altLang="ja-JP" sz="1300">
              <a:solidFill>
                <a:sysClr val="windowText" lastClr="000000"/>
              </a:solidFill>
              <a:effectLst/>
              <a:latin typeface="ＭＳ Ｐゴシック"/>
              <a:ea typeface="ＭＳ Ｐゴシック"/>
              <a:cs typeface="+mn-cs"/>
            </a:rPr>
            <a:t>とともに、連結対象の全ての会計の財政状況を注視し、行財政改革への取り組みと安定した財政運営の維持を目指す。</a:t>
          </a:r>
          <a:endParaRPr kumimoji="1" lang="ja-JP" altLang="en-US" sz="1400">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19" name="凡例9"/>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0" name="凡例10"/>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222071_&#23500;&#22763;&#23470;&#24066;_20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2"/>
  <sheetViews>
    <sheetView showGridLines="0" tabSelected="1" zoomScale="75" zoomScaleNormal="75" workbookViewId="0"/>
  </sheetViews>
  <sheetFormatPr defaultColWidth="0" defaultRowHeight="10.8"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15">
      <c r="B2" s="4" t="s">
        <v>131</v>
      </c>
      <c r="C2" s="4"/>
      <c r="D2" s="41"/>
    </row>
    <row r="3" spans="1:119" ht="18.75" customHeight="1">
      <c r="A3" s="2"/>
      <c r="B3" s="5" t="s">
        <v>132</v>
      </c>
      <c r="C3" s="22"/>
      <c r="D3" s="22"/>
      <c r="E3" s="45"/>
      <c r="F3" s="45"/>
      <c r="G3" s="45"/>
      <c r="H3" s="45"/>
      <c r="I3" s="45"/>
      <c r="J3" s="45"/>
      <c r="K3" s="45"/>
      <c r="L3" s="45" t="s">
        <v>136</v>
      </c>
      <c r="M3" s="45"/>
      <c r="N3" s="45"/>
      <c r="O3" s="45"/>
      <c r="P3" s="45"/>
      <c r="Q3" s="45"/>
      <c r="R3" s="95"/>
      <c r="S3" s="95"/>
      <c r="T3" s="95"/>
      <c r="U3" s="95"/>
      <c r="V3" s="112"/>
      <c r="W3" s="127" t="s">
        <v>138</v>
      </c>
      <c r="X3" s="137"/>
      <c r="Y3" s="137"/>
      <c r="Z3" s="137"/>
      <c r="AA3" s="137"/>
      <c r="AB3" s="22"/>
      <c r="AC3" s="95" t="s">
        <v>139</v>
      </c>
      <c r="AD3" s="137"/>
      <c r="AE3" s="137"/>
      <c r="AF3" s="137"/>
      <c r="AG3" s="137"/>
      <c r="AH3" s="137"/>
      <c r="AI3" s="137"/>
      <c r="AJ3" s="137"/>
      <c r="AK3" s="137"/>
      <c r="AL3" s="164"/>
      <c r="AM3" s="127" t="s">
        <v>140</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9"/>
      <c r="BN3" s="127" t="s">
        <v>107</v>
      </c>
      <c r="BO3" s="137"/>
      <c r="BP3" s="137"/>
      <c r="BQ3" s="137"/>
      <c r="BR3" s="137"/>
      <c r="BS3" s="137"/>
      <c r="BT3" s="137"/>
      <c r="BU3" s="164"/>
      <c r="BV3" s="127" t="s">
        <v>144</v>
      </c>
      <c r="BW3" s="137"/>
      <c r="BX3" s="137"/>
      <c r="BY3" s="137"/>
      <c r="BZ3" s="137"/>
      <c r="CA3" s="137"/>
      <c r="CB3" s="137"/>
      <c r="CC3" s="164"/>
      <c r="CD3" s="10" t="s">
        <v>5</v>
      </c>
      <c r="CE3" s="27"/>
      <c r="CF3" s="27"/>
      <c r="CG3" s="27"/>
      <c r="CH3" s="27"/>
      <c r="CI3" s="27"/>
      <c r="CJ3" s="27"/>
      <c r="CK3" s="27"/>
      <c r="CL3" s="27"/>
      <c r="CM3" s="27"/>
      <c r="CN3" s="27"/>
      <c r="CO3" s="27"/>
      <c r="CP3" s="27"/>
      <c r="CQ3" s="27"/>
      <c r="CR3" s="27"/>
      <c r="CS3" s="209"/>
      <c r="CT3" s="127" t="s">
        <v>145</v>
      </c>
      <c r="CU3" s="137"/>
      <c r="CV3" s="137"/>
      <c r="CW3" s="137"/>
      <c r="CX3" s="137"/>
      <c r="CY3" s="137"/>
      <c r="CZ3" s="137"/>
      <c r="DA3" s="164"/>
      <c r="DB3" s="127" t="s">
        <v>149</v>
      </c>
      <c r="DC3" s="137"/>
      <c r="DD3" s="137"/>
      <c r="DE3" s="137"/>
      <c r="DF3" s="137"/>
      <c r="DG3" s="137"/>
      <c r="DH3" s="137"/>
      <c r="DI3" s="164"/>
    </row>
    <row r="4" spans="1:119" ht="18.75" customHeight="1">
      <c r="A4" s="2"/>
      <c r="B4" s="6"/>
      <c r="C4" s="23"/>
      <c r="D4" s="23"/>
      <c r="E4" s="46"/>
      <c r="F4" s="46"/>
      <c r="G4" s="46"/>
      <c r="H4" s="46"/>
      <c r="I4" s="46"/>
      <c r="J4" s="46"/>
      <c r="K4" s="46"/>
      <c r="L4" s="46"/>
      <c r="M4" s="46"/>
      <c r="N4" s="46"/>
      <c r="O4" s="46"/>
      <c r="P4" s="46"/>
      <c r="Q4" s="46"/>
      <c r="R4" s="96"/>
      <c r="S4" s="96"/>
      <c r="T4" s="96"/>
      <c r="U4" s="96"/>
      <c r="V4" s="113"/>
      <c r="W4" s="128"/>
      <c r="X4" s="55"/>
      <c r="Y4" s="55"/>
      <c r="Z4" s="55"/>
      <c r="AA4" s="55"/>
      <c r="AB4" s="23"/>
      <c r="AC4" s="96"/>
      <c r="AD4" s="55"/>
      <c r="AE4" s="55"/>
      <c r="AF4" s="55"/>
      <c r="AG4" s="55"/>
      <c r="AH4" s="55"/>
      <c r="AI4" s="55"/>
      <c r="AJ4" s="55"/>
      <c r="AK4" s="55"/>
      <c r="AL4" s="165"/>
      <c r="AM4" s="129"/>
      <c r="AN4" s="58"/>
      <c r="AO4" s="58"/>
      <c r="AP4" s="58"/>
      <c r="AQ4" s="58"/>
      <c r="AR4" s="58"/>
      <c r="AS4" s="58"/>
      <c r="AT4" s="58"/>
      <c r="AU4" s="58"/>
      <c r="AV4" s="58"/>
      <c r="AW4" s="58"/>
      <c r="AX4" s="166"/>
      <c r="AY4" s="190" t="s">
        <v>151</v>
      </c>
      <c r="AZ4" s="198"/>
      <c r="BA4" s="198"/>
      <c r="BB4" s="198"/>
      <c r="BC4" s="198"/>
      <c r="BD4" s="198"/>
      <c r="BE4" s="198"/>
      <c r="BF4" s="198"/>
      <c r="BG4" s="198"/>
      <c r="BH4" s="198"/>
      <c r="BI4" s="198"/>
      <c r="BJ4" s="198"/>
      <c r="BK4" s="198"/>
      <c r="BL4" s="198"/>
      <c r="BM4" s="210"/>
      <c r="BN4" s="215">
        <v>63633886</v>
      </c>
      <c r="BO4" s="218"/>
      <c r="BP4" s="218"/>
      <c r="BQ4" s="218"/>
      <c r="BR4" s="218"/>
      <c r="BS4" s="218"/>
      <c r="BT4" s="218"/>
      <c r="BU4" s="221"/>
      <c r="BV4" s="215">
        <v>53589528</v>
      </c>
      <c r="BW4" s="218"/>
      <c r="BX4" s="218"/>
      <c r="BY4" s="218"/>
      <c r="BZ4" s="218"/>
      <c r="CA4" s="218"/>
      <c r="CB4" s="218"/>
      <c r="CC4" s="221"/>
      <c r="CD4" s="224" t="s">
        <v>153</v>
      </c>
      <c r="CE4" s="225"/>
      <c r="CF4" s="225"/>
      <c r="CG4" s="225"/>
      <c r="CH4" s="225"/>
      <c r="CI4" s="225"/>
      <c r="CJ4" s="225"/>
      <c r="CK4" s="225"/>
      <c r="CL4" s="225"/>
      <c r="CM4" s="225"/>
      <c r="CN4" s="225"/>
      <c r="CO4" s="225"/>
      <c r="CP4" s="225"/>
      <c r="CQ4" s="225"/>
      <c r="CR4" s="225"/>
      <c r="CS4" s="228"/>
      <c r="CT4" s="231">
        <v>7</v>
      </c>
      <c r="CU4" s="239"/>
      <c r="CV4" s="239"/>
      <c r="CW4" s="239"/>
      <c r="CX4" s="239"/>
      <c r="CY4" s="239"/>
      <c r="CZ4" s="239"/>
      <c r="DA4" s="247"/>
      <c r="DB4" s="231">
        <v>9.1999999999999993</v>
      </c>
      <c r="DC4" s="239"/>
      <c r="DD4" s="239"/>
      <c r="DE4" s="239"/>
      <c r="DF4" s="239"/>
      <c r="DG4" s="239"/>
      <c r="DH4" s="239"/>
      <c r="DI4" s="247"/>
    </row>
    <row r="5" spans="1:119" ht="18.75" customHeight="1">
      <c r="A5" s="2"/>
      <c r="B5" s="7"/>
      <c r="C5" s="24"/>
      <c r="D5" s="24"/>
      <c r="E5" s="47"/>
      <c r="F5" s="47"/>
      <c r="G5" s="47"/>
      <c r="H5" s="47"/>
      <c r="I5" s="47"/>
      <c r="J5" s="47"/>
      <c r="K5" s="47"/>
      <c r="L5" s="47"/>
      <c r="M5" s="47"/>
      <c r="N5" s="47"/>
      <c r="O5" s="47"/>
      <c r="P5" s="47"/>
      <c r="Q5" s="47"/>
      <c r="R5" s="52"/>
      <c r="S5" s="52"/>
      <c r="T5" s="52"/>
      <c r="U5" s="52"/>
      <c r="V5" s="114"/>
      <c r="W5" s="129"/>
      <c r="X5" s="58"/>
      <c r="Y5" s="58"/>
      <c r="Z5" s="58"/>
      <c r="AA5" s="58"/>
      <c r="AB5" s="24"/>
      <c r="AC5" s="52"/>
      <c r="AD5" s="58"/>
      <c r="AE5" s="58"/>
      <c r="AF5" s="58"/>
      <c r="AG5" s="58"/>
      <c r="AH5" s="58"/>
      <c r="AI5" s="58"/>
      <c r="AJ5" s="58"/>
      <c r="AK5" s="58"/>
      <c r="AL5" s="166"/>
      <c r="AM5" s="175" t="s">
        <v>154</v>
      </c>
      <c r="AN5" s="59"/>
      <c r="AO5" s="59"/>
      <c r="AP5" s="59"/>
      <c r="AQ5" s="59"/>
      <c r="AR5" s="59"/>
      <c r="AS5" s="59"/>
      <c r="AT5" s="64"/>
      <c r="AU5" s="183" t="s">
        <v>57</v>
      </c>
      <c r="AV5" s="139"/>
      <c r="AW5" s="139"/>
      <c r="AX5" s="139"/>
      <c r="AY5" s="191" t="s">
        <v>141</v>
      </c>
      <c r="AZ5" s="199"/>
      <c r="BA5" s="199"/>
      <c r="BB5" s="199"/>
      <c r="BC5" s="199"/>
      <c r="BD5" s="199"/>
      <c r="BE5" s="199"/>
      <c r="BF5" s="199"/>
      <c r="BG5" s="199"/>
      <c r="BH5" s="199"/>
      <c r="BI5" s="199"/>
      <c r="BJ5" s="199"/>
      <c r="BK5" s="199"/>
      <c r="BL5" s="199"/>
      <c r="BM5" s="211"/>
      <c r="BN5" s="216">
        <v>61493585</v>
      </c>
      <c r="BO5" s="219"/>
      <c r="BP5" s="219"/>
      <c r="BQ5" s="219"/>
      <c r="BR5" s="219"/>
      <c r="BS5" s="219"/>
      <c r="BT5" s="219"/>
      <c r="BU5" s="222"/>
      <c r="BV5" s="216">
        <v>50746141</v>
      </c>
      <c r="BW5" s="219"/>
      <c r="BX5" s="219"/>
      <c r="BY5" s="219"/>
      <c r="BZ5" s="219"/>
      <c r="CA5" s="219"/>
      <c r="CB5" s="219"/>
      <c r="CC5" s="222"/>
      <c r="CD5" s="193" t="s">
        <v>156</v>
      </c>
      <c r="CE5" s="201"/>
      <c r="CF5" s="201"/>
      <c r="CG5" s="201"/>
      <c r="CH5" s="201"/>
      <c r="CI5" s="201"/>
      <c r="CJ5" s="201"/>
      <c r="CK5" s="201"/>
      <c r="CL5" s="201"/>
      <c r="CM5" s="201"/>
      <c r="CN5" s="201"/>
      <c r="CO5" s="201"/>
      <c r="CP5" s="201"/>
      <c r="CQ5" s="201"/>
      <c r="CR5" s="201"/>
      <c r="CS5" s="213"/>
      <c r="CT5" s="232">
        <v>90.2</v>
      </c>
      <c r="CU5" s="240"/>
      <c r="CV5" s="240"/>
      <c r="CW5" s="240"/>
      <c r="CX5" s="240"/>
      <c r="CY5" s="240"/>
      <c r="CZ5" s="240"/>
      <c r="DA5" s="248"/>
      <c r="DB5" s="232">
        <v>88.3</v>
      </c>
      <c r="DC5" s="240"/>
      <c r="DD5" s="240"/>
      <c r="DE5" s="240"/>
      <c r="DF5" s="240"/>
      <c r="DG5" s="240"/>
      <c r="DH5" s="240"/>
      <c r="DI5" s="248"/>
    </row>
    <row r="6" spans="1:119" ht="18.75" customHeight="1">
      <c r="A6" s="2"/>
      <c r="B6" s="8" t="s">
        <v>158</v>
      </c>
      <c r="C6" s="25"/>
      <c r="D6" s="25"/>
      <c r="E6" s="48"/>
      <c r="F6" s="48"/>
      <c r="G6" s="48"/>
      <c r="H6" s="48"/>
      <c r="I6" s="48"/>
      <c r="J6" s="48"/>
      <c r="K6" s="48"/>
      <c r="L6" s="48" t="s">
        <v>162</v>
      </c>
      <c r="M6" s="48"/>
      <c r="N6" s="48"/>
      <c r="O6" s="48"/>
      <c r="P6" s="48"/>
      <c r="Q6" s="48"/>
      <c r="R6" s="51"/>
      <c r="S6" s="51"/>
      <c r="T6" s="51"/>
      <c r="U6" s="51"/>
      <c r="V6" s="115"/>
      <c r="W6" s="130" t="s">
        <v>166</v>
      </c>
      <c r="X6" s="57"/>
      <c r="Y6" s="57"/>
      <c r="Z6" s="57"/>
      <c r="AA6" s="57"/>
      <c r="AB6" s="25"/>
      <c r="AC6" s="145" t="s">
        <v>129</v>
      </c>
      <c r="AD6" s="153"/>
      <c r="AE6" s="153"/>
      <c r="AF6" s="153"/>
      <c r="AG6" s="153"/>
      <c r="AH6" s="153"/>
      <c r="AI6" s="153"/>
      <c r="AJ6" s="153"/>
      <c r="AK6" s="153"/>
      <c r="AL6" s="167"/>
      <c r="AM6" s="175" t="s">
        <v>66</v>
      </c>
      <c r="AN6" s="59"/>
      <c r="AO6" s="59"/>
      <c r="AP6" s="59"/>
      <c r="AQ6" s="59"/>
      <c r="AR6" s="59"/>
      <c r="AS6" s="59"/>
      <c r="AT6" s="64"/>
      <c r="AU6" s="183" t="s">
        <v>57</v>
      </c>
      <c r="AV6" s="139"/>
      <c r="AW6" s="139"/>
      <c r="AX6" s="139"/>
      <c r="AY6" s="191" t="s">
        <v>169</v>
      </c>
      <c r="AZ6" s="199"/>
      <c r="BA6" s="199"/>
      <c r="BB6" s="199"/>
      <c r="BC6" s="199"/>
      <c r="BD6" s="199"/>
      <c r="BE6" s="199"/>
      <c r="BF6" s="199"/>
      <c r="BG6" s="199"/>
      <c r="BH6" s="199"/>
      <c r="BI6" s="199"/>
      <c r="BJ6" s="199"/>
      <c r="BK6" s="199"/>
      <c r="BL6" s="199"/>
      <c r="BM6" s="211"/>
      <c r="BN6" s="216">
        <v>2140301</v>
      </c>
      <c r="BO6" s="219"/>
      <c r="BP6" s="219"/>
      <c r="BQ6" s="219"/>
      <c r="BR6" s="219"/>
      <c r="BS6" s="219"/>
      <c r="BT6" s="219"/>
      <c r="BU6" s="222"/>
      <c r="BV6" s="216">
        <v>2843387</v>
      </c>
      <c r="BW6" s="219"/>
      <c r="BX6" s="219"/>
      <c r="BY6" s="219"/>
      <c r="BZ6" s="219"/>
      <c r="CA6" s="219"/>
      <c r="CB6" s="219"/>
      <c r="CC6" s="222"/>
      <c r="CD6" s="193" t="s">
        <v>170</v>
      </c>
      <c r="CE6" s="201"/>
      <c r="CF6" s="201"/>
      <c r="CG6" s="201"/>
      <c r="CH6" s="201"/>
      <c r="CI6" s="201"/>
      <c r="CJ6" s="201"/>
      <c r="CK6" s="201"/>
      <c r="CL6" s="201"/>
      <c r="CM6" s="201"/>
      <c r="CN6" s="201"/>
      <c r="CO6" s="201"/>
      <c r="CP6" s="201"/>
      <c r="CQ6" s="201"/>
      <c r="CR6" s="201"/>
      <c r="CS6" s="213"/>
      <c r="CT6" s="233">
        <v>95.3</v>
      </c>
      <c r="CU6" s="241"/>
      <c r="CV6" s="241"/>
      <c r="CW6" s="241"/>
      <c r="CX6" s="241"/>
      <c r="CY6" s="241"/>
      <c r="CZ6" s="241"/>
      <c r="DA6" s="249"/>
      <c r="DB6" s="233">
        <v>92.2</v>
      </c>
      <c r="DC6" s="241"/>
      <c r="DD6" s="241"/>
      <c r="DE6" s="241"/>
      <c r="DF6" s="241"/>
      <c r="DG6" s="241"/>
      <c r="DH6" s="241"/>
      <c r="DI6" s="249"/>
    </row>
    <row r="7" spans="1:119" ht="18.75" customHeight="1">
      <c r="A7" s="2"/>
      <c r="B7" s="6"/>
      <c r="C7" s="23"/>
      <c r="D7" s="23"/>
      <c r="E7" s="46"/>
      <c r="F7" s="46"/>
      <c r="G7" s="46"/>
      <c r="H7" s="46"/>
      <c r="I7" s="46"/>
      <c r="J7" s="46"/>
      <c r="K7" s="46"/>
      <c r="L7" s="46"/>
      <c r="M7" s="46"/>
      <c r="N7" s="46"/>
      <c r="O7" s="46"/>
      <c r="P7" s="46"/>
      <c r="Q7" s="46"/>
      <c r="R7" s="96"/>
      <c r="S7" s="96"/>
      <c r="T7" s="96"/>
      <c r="U7" s="96"/>
      <c r="V7" s="113"/>
      <c r="W7" s="128"/>
      <c r="X7" s="55"/>
      <c r="Y7" s="55"/>
      <c r="Z7" s="55"/>
      <c r="AA7" s="55"/>
      <c r="AB7" s="23"/>
      <c r="AC7" s="146"/>
      <c r="AD7" s="38"/>
      <c r="AE7" s="38"/>
      <c r="AF7" s="38"/>
      <c r="AG7" s="38"/>
      <c r="AH7" s="38"/>
      <c r="AI7" s="38"/>
      <c r="AJ7" s="38"/>
      <c r="AK7" s="38"/>
      <c r="AL7" s="168"/>
      <c r="AM7" s="175" t="s">
        <v>171</v>
      </c>
      <c r="AN7" s="59"/>
      <c r="AO7" s="59"/>
      <c r="AP7" s="59"/>
      <c r="AQ7" s="59"/>
      <c r="AR7" s="59"/>
      <c r="AS7" s="59"/>
      <c r="AT7" s="64"/>
      <c r="AU7" s="183" t="s">
        <v>57</v>
      </c>
      <c r="AV7" s="139"/>
      <c r="AW7" s="139"/>
      <c r="AX7" s="139"/>
      <c r="AY7" s="191" t="s">
        <v>172</v>
      </c>
      <c r="AZ7" s="199"/>
      <c r="BA7" s="199"/>
      <c r="BB7" s="199"/>
      <c r="BC7" s="199"/>
      <c r="BD7" s="199"/>
      <c r="BE7" s="199"/>
      <c r="BF7" s="199"/>
      <c r="BG7" s="199"/>
      <c r="BH7" s="199"/>
      <c r="BI7" s="199"/>
      <c r="BJ7" s="199"/>
      <c r="BK7" s="199"/>
      <c r="BL7" s="199"/>
      <c r="BM7" s="211"/>
      <c r="BN7" s="216">
        <v>261079</v>
      </c>
      <c r="BO7" s="219"/>
      <c r="BP7" s="219"/>
      <c r="BQ7" s="219"/>
      <c r="BR7" s="219"/>
      <c r="BS7" s="219"/>
      <c r="BT7" s="219"/>
      <c r="BU7" s="222"/>
      <c r="BV7" s="216">
        <v>422800</v>
      </c>
      <c r="BW7" s="219"/>
      <c r="BX7" s="219"/>
      <c r="BY7" s="219"/>
      <c r="BZ7" s="219"/>
      <c r="CA7" s="219"/>
      <c r="CB7" s="219"/>
      <c r="CC7" s="222"/>
      <c r="CD7" s="193" t="s">
        <v>173</v>
      </c>
      <c r="CE7" s="201"/>
      <c r="CF7" s="201"/>
      <c r="CG7" s="201"/>
      <c r="CH7" s="201"/>
      <c r="CI7" s="201"/>
      <c r="CJ7" s="201"/>
      <c r="CK7" s="201"/>
      <c r="CL7" s="201"/>
      <c r="CM7" s="201"/>
      <c r="CN7" s="201"/>
      <c r="CO7" s="201"/>
      <c r="CP7" s="201"/>
      <c r="CQ7" s="201"/>
      <c r="CR7" s="201"/>
      <c r="CS7" s="213"/>
      <c r="CT7" s="216">
        <v>26925304</v>
      </c>
      <c r="CU7" s="219"/>
      <c r="CV7" s="219"/>
      <c r="CW7" s="219"/>
      <c r="CX7" s="219"/>
      <c r="CY7" s="219"/>
      <c r="CZ7" s="219"/>
      <c r="DA7" s="222"/>
      <c r="DB7" s="216">
        <v>26335129</v>
      </c>
      <c r="DC7" s="219"/>
      <c r="DD7" s="219"/>
      <c r="DE7" s="219"/>
      <c r="DF7" s="219"/>
      <c r="DG7" s="219"/>
      <c r="DH7" s="219"/>
      <c r="DI7" s="222"/>
    </row>
    <row r="8" spans="1:119" ht="18.75" customHeight="1">
      <c r="A8" s="2"/>
      <c r="B8" s="9"/>
      <c r="C8" s="26"/>
      <c r="D8" s="26"/>
      <c r="E8" s="49"/>
      <c r="F8" s="49"/>
      <c r="G8" s="49"/>
      <c r="H8" s="49"/>
      <c r="I8" s="49"/>
      <c r="J8" s="49"/>
      <c r="K8" s="49"/>
      <c r="L8" s="49"/>
      <c r="M8" s="49"/>
      <c r="N8" s="49"/>
      <c r="O8" s="49"/>
      <c r="P8" s="49"/>
      <c r="Q8" s="49"/>
      <c r="R8" s="97"/>
      <c r="S8" s="97"/>
      <c r="T8" s="97"/>
      <c r="U8" s="97"/>
      <c r="V8" s="116"/>
      <c r="W8" s="131"/>
      <c r="X8" s="138"/>
      <c r="Y8" s="138"/>
      <c r="Z8" s="138"/>
      <c r="AA8" s="138"/>
      <c r="AB8" s="26"/>
      <c r="AC8" s="147"/>
      <c r="AD8" s="154"/>
      <c r="AE8" s="154"/>
      <c r="AF8" s="154"/>
      <c r="AG8" s="154"/>
      <c r="AH8" s="154"/>
      <c r="AI8" s="154"/>
      <c r="AJ8" s="154"/>
      <c r="AK8" s="154"/>
      <c r="AL8" s="169"/>
      <c r="AM8" s="175" t="s">
        <v>174</v>
      </c>
      <c r="AN8" s="59"/>
      <c r="AO8" s="59"/>
      <c r="AP8" s="59"/>
      <c r="AQ8" s="59"/>
      <c r="AR8" s="59"/>
      <c r="AS8" s="59"/>
      <c r="AT8" s="64"/>
      <c r="AU8" s="183" t="s">
        <v>57</v>
      </c>
      <c r="AV8" s="139"/>
      <c r="AW8" s="139"/>
      <c r="AX8" s="139"/>
      <c r="AY8" s="191" t="s">
        <v>177</v>
      </c>
      <c r="AZ8" s="199"/>
      <c r="BA8" s="199"/>
      <c r="BB8" s="199"/>
      <c r="BC8" s="199"/>
      <c r="BD8" s="199"/>
      <c r="BE8" s="199"/>
      <c r="BF8" s="199"/>
      <c r="BG8" s="199"/>
      <c r="BH8" s="199"/>
      <c r="BI8" s="199"/>
      <c r="BJ8" s="199"/>
      <c r="BK8" s="199"/>
      <c r="BL8" s="199"/>
      <c r="BM8" s="211"/>
      <c r="BN8" s="216">
        <v>1879222</v>
      </c>
      <c r="BO8" s="219"/>
      <c r="BP8" s="219"/>
      <c r="BQ8" s="219"/>
      <c r="BR8" s="219"/>
      <c r="BS8" s="219"/>
      <c r="BT8" s="219"/>
      <c r="BU8" s="222"/>
      <c r="BV8" s="216">
        <v>2420587</v>
      </c>
      <c r="BW8" s="219"/>
      <c r="BX8" s="219"/>
      <c r="BY8" s="219"/>
      <c r="BZ8" s="219"/>
      <c r="CA8" s="219"/>
      <c r="CB8" s="219"/>
      <c r="CC8" s="222"/>
      <c r="CD8" s="193" t="s">
        <v>178</v>
      </c>
      <c r="CE8" s="201"/>
      <c r="CF8" s="201"/>
      <c r="CG8" s="201"/>
      <c r="CH8" s="201"/>
      <c r="CI8" s="201"/>
      <c r="CJ8" s="201"/>
      <c r="CK8" s="201"/>
      <c r="CL8" s="201"/>
      <c r="CM8" s="201"/>
      <c r="CN8" s="201"/>
      <c r="CO8" s="201"/>
      <c r="CP8" s="201"/>
      <c r="CQ8" s="201"/>
      <c r="CR8" s="201"/>
      <c r="CS8" s="213"/>
      <c r="CT8" s="234">
        <v>0.92</v>
      </c>
      <c r="CU8" s="242"/>
      <c r="CV8" s="242"/>
      <c r="CW8" s="242"/>
      <c r="CX8" s="242"/>
      <c r="CY8" s="242"/>
      <c r="CZ8" s="242"/>
      <c r="DA8" s="250"/>
      <c r="DB8" s="234">
        <v>0.92</v>
      </c>
      <c r="DC8" s="242"/>
      <c r="DD8" s="242"/>
      <c r="DE8" s="242"/>
      <c r="DF8" s="242"/>
      <c r="DG8" s="242"/>
      <c r="DH8" s="242"/>
      <c r="DI8" s="250"/>
    </row>
    <row r="9" spans="1:119" ht="18.75" customHeight="1">
      <c r="A9" s="2"/>
      <c r="B9" s="10" t="s">
        <v>18</v>
      </c>
      <c r="C9" s="27"/>
      <c r="D9" s="27"/>
      <c r="E9" s="27"/>
      <c r="F9" s="27"/>
      <c r="G9" s="27"/>
      <c r="H9" s="27"/>
      <c r="I9" s="27"/>
      <c r="J9" s="27"/>
      <c r="K9" s="31"/>
      <c r="L9" s="66" t="s">
        <v>12</v>
      </c>
      <c r="M9" s="75"/>
      <c r="N9" s="75"/>
      <c r="O9" s="75"/>
      <c r="P9" s="75"/>
      <c r="Q9" s="87"/>
      <c r="R9" s="98">
        <v>128105</v>
      </c>
      <c r="S9" s="107"/>
      <c r="T9" s="107"/>
      <c r="U9" s="107"/>
      <c r="V9" s="117"/>
      <c r="W9" s="127" t="s">
        <v>180</v>
      </c>
      <c r="X9" s="137"/>
      <c r="Y9" s="137"/>
      <c r="Z9" s="137"/>
      <c r="AA9" s="137"/>
      <c r="AB9" s="137"/>
      <c r="AC9" s="137"/>
      <c r="AD9" s="137"/>
      <c r="AE9" s="137"/>
      <c r="AF9" s="137"/>
      <c r="AG9" s="137"/>
      <c r="AH9" s="137"/>
      <c r="AI9" s="137"/>
      <c r="AJ9" s="137"/>
      <c r="AK9" s="137"/>
      <c r="AL9" s="164"/>
      <c r="AM9" s="175" t="s">
        <v>181</v>
      </c>
      <c r="AN9" s="59"/>
      <c r="AO9" s="59"/>
      <c r="AP9" s="59"/>
      <c r="AQ9" s="59"/>
      <c r="AR9" s="59"/>
      <c r="AS9" s="59"/>
      <c r="AT9" s="64"/>
      <c r="AU9" s="183" t="s">
        <v>184</v>
      </c>
      <c r="AV9" s="139"/>
      <c r="AW9" s="139"/>
      <c r="AX9" s="139"/>
      <c r="AY9" s="191" t="s">
        <v>58</v>
      </c>
      <c r="AZ9" s="199"/>
      <c r="BA9" s="199"/>
      <c r="BB9" s="199"/>
      <c r="BC9" s="199"/>
      <c r="BD9" s="199"/>
      <c r="BE9" s="199"/>
      <c r="BF9" s="199"/>
      <c r="BG9" s="199"/>
      <c r="BH9" s="199"/>
      <c r="BI9" s="199"/>
      <c r="BJ9" s="199"/>
      <c r="BK9" s="199"/>
      <c r="BL9" s="199"/>
      <c r="BM9" s="211"/>
      <c r="BN9" s="216">
        <v>-541365</v>
      </c>
      <c r="BO9" s="219"/>
      <c r="BP9" s="219"/>
      <c r="BQ9" s="219"/>
      <c r="BR9" s="219"/>
      <c r="BS9" s="219"/>
      <c r="BT9" s="219"/>
      <c r="BU9" s="222"/>
      <c r="BV9" s="216">
        <v>-47787</v>
      </c>
      <c r="BW9" s="219"/>
      <c r="BX9" s="219"/>
      <c r="BY9" s="219"/>
      <c r="BZ9" s="219"/>
      <c r="CA9" s="219"/>
      <c r="CB9" s="219"/>
      <c r="CC9" s="222"/>
      <c r="CD9" s="193" t="s">
        <v>55</v>
      </c>
      <c r="CE9" s="201"/>
      <c r="CF9" s="201"/>
      <c r="CG9" s="201"/>
      <c r="CH9" s="201"/>
      <c r="CI9" s="201"/>
      <c r="CJ9" s="201"/>
      <c r="CK9" s="201"/>
      <c r="CL9" s="201"/>
      <c r="CM9" s="201"/>
      <c r="CN9" s="201"/>
      <c r="CO9" s="201"/>
      <c r="CP9" s="201"/>
      <c r="CQ9" s="201"/>
      <c r="CR9" s="201"/>
      <c r="CS9" s="213"/>
      <c r="CT9" s="232">
        <v>7.8</v>
      </c>
      <c r="CU9" s="240"/>
      <c r="CV9" s="240"/>
      <c r="CW9" s="240"/>
      <c r="CX9" s="240"/>
      <c r="CY9" s="240"/>
      <c r="CZ9" s="240"/>
      <c r="DA9" s="248"/>
      <c r="DB9" s="232">
        <v>8.1999999999999993</v>
      </c>
      <c r="DC9" s="240"/>
      <c r="DD9" s="240"/>
      <c r="DE9" s="240"/>
      <c r="DF9" s="240"/>
      <c r="DG9" s="240"/>
      <c r="DH9" s="240"/>
      <c r="DI9" s="248"/>
    </row>
    <row r="10" spans="1:119" ht="18.75" customHeight="1">
      <c r="A10" s="2"/>
      <c r="B10" s="10"/>
      <c r="C10" s="27"/>
      <c r="D10" s="27"/>
      <c r="E10" s="27"/>
      <c r="F10" s="27"/>
      <c r="G10" s="27"/>
      <c r="H10" s="27"/>
      <c r="I10" s="27"/>
      <c r="J10" s="27"/>
      <c r="K10" s="31"/>
      <c r="L10" s="53" t="s">
        <v>186</v>
      </c>
      <c r="M10" s="59"/>
      <c r="N10" s="59"/>
      <c r="O10" s="59"/>
      <c r="P10" s="59"/>
      <c r="Q10" s="64"/>
      <c r="R10" s="73">
        <v>130770</v>
      </c>
      <c r="S10" s="81"/>
      <c r="T10" s="81"/>
      <c r="U10" s="81"/>
      <c r="V10" s="118"/>
      <c r="W10" s="128"/>
      <c r="X10" s="55"/>
      <c r="Y10" s="55"/>
      <c r="Z10" s="55"/>
      <c r="AA10" s="55"/>
      <c r="AB10" s="55"/>
      <c r="AC10" s="55"/>
      <c r="AD10" s="55"/>
      <c r="AE10" s="55"/>
      <c r="AF10" s="55"/>
      <c r="AG10" s="55"/>
      <c r="AH10" s="55"/>
      <c r="AI10" s="55"/>
      <c r="AJ10" s="55"/>
      <c r="AK10" s="55"/>
      <c r="AL10" s="165"/>
      <c r="AM10" s="175" t="s">
        <v>187</v>
      </c>
      <c r="AN10" s="59"/>
      <c r="AO10" s="59"/>
      <c r="AP10" s="59"/>
      <c r="AQ10" s="59"/>
      <c r="AR10" s="59"/>
      <c r="AS10" s="59"/>
      <c r="AT10" s="64"/>
      <c r="AU10" s="183" t="s">
        <v>57</v>
      </c>
      <c r="AV10" s="139"/>
      <c r="AW10" s="139"/>
      <c r="AX10" s="139"/>
      <c r="AY10" s="191" t="s">
        <v>189</v>
      </c>
      <c r="AZ10" s="199"/>
      <c r="BA10" s="199"/>
      <c r="BB10" s="199"/>
      <c r="BC10" s="199"/>
      <c r="BD10" s="199"/>
      <c r="BE10" s="199"/>
      <c r="BF10" s="199"/>
      <c r="BG10" s="199"/>
      <c r="BH10" s="199"/>
      <c r="BI10" s="199"/>
      <c r="BJ10" s="199"/>
      <c r="BK10" s="199"/>
      <c r="BL10" s="199"/>
      <c r="BM10" s="211"/>
      <c r="BN10" s="216">
        <v>1799965</v>
      </c>
      <c r="BO10" s="219"/>
      <c r="BP10" s="219"/>
      <c r="BQ10" s="219"/>
      <c r="BR10" s="219"/>
      <c r="BS10" s="219"/>
      <c r="BT10" s="219"/>
      <c r="BU10" s="222"/>
      <c r="BV10" s="216">
        <v>1410591</v>
      </c>
      <c r="BW10" s="219"/>
      <c r="BX10" s="219"/>
      <c r="BY10" s="219"/>
      <c r="BZ10" s="219"/>
      <c r="CA10" s="219"/>
      <c r="CB10" s="219"/>
      <c r="CC10" s="222"/>
      <c r="CD10" s="224" t="s">
        <v>190</v>
      </c>
      <c r="CE10" s="225"/>
      <c r="CF10" s="225"/>
      <c r="CG10" s="225"/>
      <c r="CH10" s="225"/>
      <c r="CI10" s="225"/>
      <c r="CJ10" s="225"/>
      <c r="CK10" s="225"/>
      <c r="CL10" s="225"/>
      <c r="CM10" s="225"/>
      <c r="CN10" s="225"/>
      <c r="CO10" s="225"/>
      <c r="CP10" s="225"/>
      <c r="CQ10" s="225"/>
      <c r="CR10" s="225"/>
      <c r="CS10" s="228"/>
      <c r="CT10" s="235"/>
      <c r="CU10" s="243"/>
      <c r="CV10" s="243"/>
      <c r="CW10" s="243"/>
      <c r="CX10" s="243"/>
      <c r="CY10" s="243"/>
      <c r="CZ10" s="243"/>
      <c r="DA10" s="251"/>
      <c r="DB10" s="235"/>
      <c r="DC10" s="243"/>
      <c r="DD10" s="243"/>
      <c r="DE10" s="243"/>
      <c r="DF10" s="243"/>
      <c r="DG10" s="243"/>
      <c r="DH10" s="243"/>
      <c r="DI10" s="251"/>
    </row>
    <row r="11" spans="1:119" ht="18.75" customHeight="1">
      <c r="A11" s="2"/>
      <c r="B11" s="10"/>
      <c r="C11" s="27"/>
      <c r="D11" s="27"/>
      <c r="E11" s="27"/>
      <c r="F11" s="27"/>
      <c r="G11" s="27"/>
      <c r="H11" s="27"/>
      <c r="I11" s="27"/>
      <c r="J11" s="27"/>
      <c r="K11" s="31"/>
      <c r="L11" s="54" t="s">
        <v>193</v>
      </c>
      <c r="M11" s="60"/>
      <c r="N11" s="60"/>
      <c r="O11" s="60"/>
      <c r="P11" s="60"/>
      <c r="Q11" s="65"/>
      <c r="R11" s="99" t="s">
        <v>194</v>
      </c>
      <c r="S11" s="108"/>
      <c r="T11" s="108"/>
      <c r="U11" s="108"/>
      <c r="V11" s="119"/>
      <c r="W11" s="128"/>
      <c r="X11" s="55"/>
      <c r="Y11" s="55"/>
      <c r="Z11" s="55"/>
      <c r="AA11" s="55"/>
      <c r="AB11" s="55"/>
      <c r="AC11" s="55"/>
      <c r="AD11" s="55"/>
      <c r="AE11" s="55"/>
      <c r="AF11" s="55"/>
      <c r="AG11" s="55"/>
      <c r="AH11" s="55"/>
      <c r="AI11" s="55"/>
      <c r="AJ11" s="55"/>
      <c r="AK11" s="55"/>
      <c r="AL11" s="165"/>
      <c r="AM11" s="175" t="s">
        <v>196</v>
      </c>
      <c r="AN11" s="59"/>
      <c r="AO11" s="59"/>
      <c r="AP11" s="59"/>
      <c r="AQ11" s="59"/>
      <c r="AR11" s="59"/>
      <c r="AS11" s="59"/>
      <c r="AT11" s="64"/>
      <c r="AU11" s="183" t="s">
        <v>184</v>
      </c>
      <c r="AV11" s="139"/>
      <c r="AW11" s="139"/>
      <c r="AX11" s="139"/>
      <c r="AY11" s="191" t="s">
        <v>197</v>
      </c>
      <c r="AZ11" s="199"/>
      <c r="BA11" s="199"/>
      <c r="BB11" s="199"/>
      <c r="BC11" s="199"/>
      <c r="BD11" s="199"/>
      <c r="BE11" s="199"/>
      <c r="BF11" s="199"/>
      <c r="BG11" s="199"/>
      <c r="BH11" s="199"/>
      <c r="BI11" s="199"/>
      <c r="BJ11" s="199"/>
      <c r="BK11" s="199"/>
      <c r="BL11" s="199"/>
      <c r="BM11" s="211"/>
      <c r="BN11" s="216">
        <v>0</v>
      </c>
      <c r="BO11" s="219"/>
      <c r="BP11" s="219"/>
      <c r="BQ11" s="219"/>
      <c r="BR11" s="219"/>
      <c r="BS11" s="219"/>
      <c r="BT11" s="219"/>
      <c r="BU11" s="222"/>
      <c r="BV11" s="216">
        <v>0</v>
      </c>
      <c r="BW11" s="219"/>
      <c r="BX11" s="219"/>
      <c r="BY11" s="219"/>
      <c r="BZ11" s="219"/>
      <c r="CA11" s="219"/>
      <c r="CB11" s="219"/>
      <c r="CC11" s="222"/>
      <c r="CD11" s="193" t="s">
        <v>200</v>
      </c>
      <c r="CE11" s="201"/>
      <c r="CF11" s="201"/>
      <c r="CG11" s="201"/>
      <c r="CH11" s="201"/>
      <c r="CI11" s="201"/>
      <c r="CJ11" s="201"/>
      <c r="CK11" s="201"/>
      <c r="CL11" s="201"/>
      <c r="CM11" s="201"/>
      <c r="CN11" s="201"/>
      <c r="CO11" s="201"/>
      <c r="CP11" s="201"/>
      <c r="CQ11" s="201"/>
      <c r="CR11" s="201"/>
      <c r="CS11" s="213"/>
      <c r="CT11" s="234" t="s">
        <v>135</v>
      </c>
      <c r="CU11" s="242"/>
      <c r="CV11" s="242"/>
      <c r="CW11" s="242"/>
      <c r="CX11" s="242"/>
      <c r="CY11" s="242"/>
      <c r="CZ11" s="242"/>
      <c r="DA11" s="250"/>
      <c r="DB11" s="234" t="s">
        <v>135</v>
      </c>
      <c r="DC11" s="242"/>
      <c r="DD11" s="242"/>
      <c r="DE11" s="242"/>
      <c r="DF11" s="242"/>
      <c r="DG11" s="242"/>
      <c r="DH11" s="242"/>
      <c r="DI11" s="250"/>
    </row>
    <row r="12" spans="1:119" ht="18.75" customHeight="1">
      <c r="A12" s="2"/>
      <c r="B12" s="11" t="s">
        <v>202</v>
      </c>
      <c r="C12" s="28"/>
      <c r="D12" s="28"/>
      <c r="E12" s="28"/>
      <c r="F12" s="28"/>
      <c r="G12" s="28"/>
      <c r="H12" s="28"/>
      <c r="I12" s="28"/>
      <c r="J12" s="28"/>
      <c r="K12" s="61"/>
      <c r="L12" s="67" t="s">
        <v>203</v>
      </c>
      <c r="M12" s="76"/>
      <c r="N12" s="76"/>
      <c r="O12" s="76"/>
      <c r="P12" s="76"/>
      <c r="Q12" s="88"/>
      <c r="R12" s="100">
        <v>131223</v>
      </c>
      <c r="S12" s="109"/>
      <c r="T12" s="109"/>
      <c r="U12" s="109"/>
      <c r="V12" s="120"/>
      <c r="W12" s="132" t="s">
        <v>5</v>
      </c>
      <c r="X12" s="139"/>
      <c r="Y12" s="139"/>
      <c r="Z12" s="139"/>
      <c r="AA12" s="139"/>
      <c r="AB12" s="144"/>
      <c r="AC12" s="148" t="s">
        <v>205</v>
      </c>
      <c r="AD12" s="155"/>
      <c r="AE12" s="155"/>
      <c r="AF12" s="155"/>
      <c r="AG12" s="158"/>
      <c r="AH12" s="148" t="s">
        <v>207</v>
      </c>
      <c r="AI12" s="155"/>
      <c r="AJ12" s="155"/>
      <c r="AK12" s="155"/>
      <c r="AL12" s="170"/>
      <c r="AM12" s="175" t="s">
        <v>209</v>
      </c>
      <c r="AN12" s="59"/>
      <c r="AO12" s="59"/>
      <c r="AP12" s="59"/>
      <c r="AQ12" s="59"/>
      <c r="AR12" s="59"/>
      <c r="AS12" s="59"/>
      <c r="AT12" s="64"/>
      <c r="AU12" s="183" t="s">
        <v>57</v>
      </c>
      <c r="AV12" s="139"/>
      <c r="AW12" s="139"/>
      <c r="AX12" s="139"/>
      <c r="AY12" s="191" t="s">
        <v>212</v>
      </c>
      <c r="AZ12" s="199"/>
      <c r="BA12" s="199"/>
      <c r="BB12" s="199"/>
      <c r="BC12" s="199"/>
      <c r="BD12" s="199"/>
      <c r="BE12" s="199"/>
      <c r="BF12" s="199"/>
      <c r="BG12" s="199"/>
      <c r="BH12" s="199"/>
      <c r="BI12" s="199"/>
      <c r="BJ12" s="199"/>
      <c r="BK12" s="199"/>
      <c r="BL12" s="199"/>
      <c r="BM12" s="211"/>
      <c r="BN12" s="216">
        <v>1547900</v>
      </c>
      <c r="BO12" s="219"/>
      <c r="BP12" s="219"/>
      <c r="BQ12" s="219"/>
      <c r="BR12" s="219"/>
      <c r="BS12" s="219"/>
      <c r="BT12" s="219"/>
      <c r="BU12" s="222"/>
      <c r="BV12" s="216">
        <v>710000</v>
      </c>
      <c r="BW12" s="219"/>
      <c r="BX12" s="219"/>
      <c r="BY12" s="219"/>
      <c r="BZ12" s="219"/>
      <c r="CA12" s="219"/>
      <c r="CB12" s="219"/>
      <c r="CC12" s="222"/>
      <c r="CD12" s="193" t="s">
        <v>213</v>
      </c>
      <c r="CE12" s="201"/>
      <c r="CF12" s="201"/>
      <c r="CG12" s="201"/>
      <c r="CH12" s="201"/>
      <c r="CI12" s="201"/>
      <c r="CJ12" s="201"/>
      <c r="CK12" s="201"/>
      <c r="CL12" s="201"/>
      <c r="CM12" s="201"/>
      <c r="CN12" s="201"/>
      <c r="CO12" s="201"/>
      <c r="CP12" s="201"/>
      <c r="CQ12" s="201"/>
      <c r="CR12" s="201"/>
      <c r="CS12" s="213"/>
      <c r="CT12" s="234" t="s">
        <v>135</v>
      </c>
      <c r="CU12" s="242"/>
      <c r="CV12" s="242"/>
      <c r="CW12" s="242"/>
      <c r="CX12" s="242"/>
      <c r="CY12" s="242"/>
      <c r="CZ12" s="242"/>
      <c r="DA12" s="250"/>
      <c r="DB12" s="234" t="s">
        <v>135</v>
      </c>
      <c r="DC12" s="242"/>
      <c r="DD12" s="242"/>
      <c r="DE12" s="242"/>
      <c r="DF12" s="242"/>
      <c r="DG12" s="242"/>
      <c r="DH12" s="242"/>
      <c r="DI12" s="250"/>
    </row>
    <row r="13" spans="1:119" ht="18.75" customHeight="1">
      <c r="A13" s="2"/>
      <c r="B13" s="12"/>
      <c r="C13" s="29"/>
      <c r="D13" s="29"/>
      <c r="E13" s="29"/>
      <c r="F13" s="29"/>
      <c r="G13" s="29"/>
      <c r="H13" s="29"/>
      <c r="I13" s="29"/>
      <c r="J13" s="29"/>
      <c r="K13" s="62"/>
      <c r="L13" s="68"/>
      <c r="M13" s="77" t="s">
        <v>215</v>
      </c>
      <c r="N13" s="83"/>
      <c r="O13" s="83"/>
      <c r="P13" s="83"/>
      <c r="Q13" s="89"/>
      <c r="R13" s="101">
        <v>128863</v>
      </c>
      <c r="S13" s="110"/>
      <c r="T13" s="110"/>
      <c r="U13" s="110"/>
      <c r="V13" s="121"/>
      <c r="W13" s="130" t="s">
        <v>146</v>
      </c>
      <c r="X13" s="57"/>
      <c r="Y13" s="57"/>
      <c r="Z13" s="57"/>
      <c r="AA13" s="57"/>
      <c r="AB13" s="25"/>
      <c r="AC13" s="73">
        <v>2236</v>
      </c>
      <c r="AD13" s="81"/>
      <c r="AE13" s="81"/>
      <c r="AF13" s="81"/>
      <c r="AG13" s="85"/>
      <c r="AH13" s="73">
        <v>2109</v>
      </c>
      <c r="AI13" s="81"/>
      <c r="AJ13" s="81"/>
      <c r="AK13" s="81"/>
      <c r="AL13" s="118"/>
      <c r="AM13" s="175" t="s">
        <v>217</v>
      </c>
      <c r="AN13" s="59"/>
      <c r="AO13" s="59"/>
      <c r="AP13" s="59"/>
      <c r="AQ13" s="59"/>
      <c r="AR13" s="59"/>
      <c r="AS13" s="59"/>
      <c r="AT13" s="64"/>
      <c r="AU13" s="183" t="s">
        <v>184</v>
      </c>
      <c r="AV13" s="139"/>
      <c r="AW13" s="139"/>
      <c r="AX13" s="139"/>
      <c r="AY13" s="191" t="s">
        <v>219</v>
      </c>
      <c r="AZ13" s="199"/>
      <c r="BA13" s="199"/>
      <c r="BB13" s="199"/>
      <c r="BC13" s="199"/>
      <c r="BD13" s="199"/>
      <c r="BE13" s="199"/>
      <c r="BF13" s="199"/>
      <c r="BG13" s="199"/>
      <c r="BH13" s="199"/>
      <c r="BI13" s="199"/>
      <c r="BJ13" s="199"/>
      <c r="BK13" s="199"/>
      <c r="BL13" s="199"/>
      <c r="BM13" s="211"/>
      <c r="BN13" s="216">
        <v>-289300</v>
      </c>
      <c r="BO13" s="219"/>
      <c r="BP13" s="219"/>
      <c r="BQ13" s="219"/>
      <c r="BR13" s="219"/>
      <c r="BS13" s="219"/>
      <c r="BT13" s="219"/>
      <c r="BU13" s="222"/>
      <c r="BV13" s="216">
        <v>652804</v>
      </c>
      <c r="BW13" s="219"/>
      <c r="BX13" s="219"/>
      <c r="BY13" s="219"/>
      <c r="BZ13" s="219"/>
      <c r="CA13" s="219"/>
      <c r="CB13" s="219"/>
      <c r="CC13" s="222"/>
      <c r="CD13" s="193" t="s">
        <v>220</v>
      </c>
      <c r="CE13" s="201"/>
      <c r="CF13" s="201"/>
      <c r="CG13" s="201"/>
      <c r="CH13" s="201"/>
      <c r="CI13" s="201"/>
      <c r="CJ13" s="201"/>
      <c r="CK13" s="201"/>
      <c r="CL13" s="201"/>
      <c r="CM13" s="201"/>
      <c r="CN13" s="201"/>
      <c r="CO13" s="201"/>
      <c r="CP13" s="201"/>
      <c r="CQ13" s="201"/>
      <c r="CR13" s="201"/>
      <c r="CS13" s="213"/>
      <c r="CT13" s="232">
        <v>2.2000000000000002</v>
      </c>
      <c r="CU13" s="240"/>
      <c r="CV13" s="240"/>
      <c r="CW13" s="240"/>
      <c r="CX13" s="240"/>
      <c r="CY13" s="240"/>
      <c r="CZ13" s="240"/>
      <c r="DA13" s="248"/>
      <c r="DB13" s="232">
        <v>2.4</v>
      </c>
      <c r="DC13" s="240"/>
      <c r="DD13" s="240"/>
      <c r="DE13" s="240"/>
      <c r="DF13" s="240"/>
      <c r="DG13" s="240"/>
      <c r="DH13" s="240"/>
      <c r="DI13" s="248"/>
    </row>
    <row r="14" spans="1:119" ht="18.75" customHeight="1">
      <c r="A14" s="2"/>
      <c r="B14" s="12"/>
      <c r="C14" s="29"/>
      <c r="D14" s="29"/>
      <c r="E14" s="29"/>
      <c r="F14" s="29"/>
      <c r="G14" s="29"/>
      <c r="H14" s="29"/>
      <c r="I14" s="29"/>
      <c r="J14" s="29"/>
      <c r="K14" s="62"/>
      <c r="L14" s="69" t="s">
        <v>221</v>
      </c>
      <c r="M14" s="78"/>
      <c r="N14" s="78"/>
      <c r="O14" s="78"/>
      <c r="P14" s="78"/>
      <c r="Q14" s="90"/>
      <c r="R14" s="101">
        <v>132299</v>
      </c>
      <c r="S14" s="110"/>
      <c r="T14" s="110"/>
      <c r="U14" s="110"/>
      <c r="V14" s="121"/>
      <c r="W14" s="129"/>
      <c r="X14" s="58"/>
      <c r="Y14" s="58"/>
      <c r="Z14" s="58"/>
      <c r="AA14" s="58"/>
      <c r="AB14" s="24"/>
      <c r="AC14" s="149">
        <v>3.6</v>
      </c>
      <c r="AD14" s="156"/>
      <c r="AE14" s="156"/>
      <c r="AF14" s="156"/>
      <c r="AG14" s="159"/>
      <c r="AH14" s="149">
        <v>3.3</v>
      </c>
      <c r="AI14" s="156"/>
      <c r="AJ14" s="156"/>
      <c r="AK14" s="156"/>
      <c r="AL14" s="171"/>
      <c r="AM14" s="175"/>
      <c r="AN14" s="59"/>
      <c r="AO14" s="59"/>
      <c r="AP14" s="59"/>
      <c r="AQ14" s="59"/>
      <c r="AR14" s="59"/>
      <c r="AS14" s="59"/>
      <c r="AT14" s="64"/>
      <c r="AU14" s="183"/>
      <c r="AV14" s="139"/>
      <c r="AW14" s="139"/>
      <c r="AX14" s="139"/>
      <c r="AY14" s="191"/>
      <c r="AZ14" s="199"/>
      <c r="BA14" s="199"/>
      <c r="BB14" s="199"/>
      <c r="BC14" s="199"/>
      <c r="BD14" s="199"/>
      <c r="BE14" s="199"/>
      <c r="BF14" s="199"/>
      <c r="BG14" s="199"/>
      <c r="BH14" s="199"/>
      <c r="BI14" s="199"/>
      <c r="BJ14" s="199"/>
      <c r="BK14" s="199"/>
      <c r="BL14" s="199"/>
      <c r="BM14" s="211"/>
      <c r="BN14" s="216"/>
      <c r="BO14" s="219"/>
      <c r="BP14" s="219"/>
      <c r="BQ14" s="219"/>
      <c r="BR14" s="219"/>
      <c r="BS14" s="219"/>
      <c r="BT14" s="219"/>
      <c r="BU14" s="222"/>
      <c r="BV14" s="216"/>
      <c r="BW14" s="219"/>
      <c r="BX14" s="219"/>
      <c r="BY14" s="219"/>
      <c r="BZ14" s="219"/>
      <c r="CA14" s="219"/>
      <c r="CB14" s="219"/>
      <c r="CC14" s="222"/>
      <c r="CD14" s="194" t="s">
        <v>224</v>
      </c>
      <c r="CE14" s="202"/>
      <c r="CF14" s="202"/>
      <c r="CG14" s="202"/>
      <c r="CH14" s="202"/>
      <c r="CI14" s="202"/>
      <c r="CJ14" s="202"/>
      <c r="CK14" s="202"/>
      <c r="CL14" s="202"/>
      <c r="CM14" s="202"/>
      <c r="CN14" s="202"/>
      <c r="CO14" s="202"/>
      <c r="CP14" s="202"/>
      <c r="CQ14" s="202"/>
      <c r="CR14" s="202"/>
      <c r="CS14" s="214"/>
      <c r="CT14" s="236">
        <v>7.7</v>
      </c>
      <c r="CU14" s="244"/>
      <c r="CV14" s="244"/>
      <c r="CW14" s="244"/>
      <c r="CX14" s="244"/>
      <c r="CY14" s="244"/>
      <c r="CZ14" s="244"/>
      <c r="DA14" s="252"/>
      <c r="DB14" s="236">
        <v>13.9</v>
      </c>
      <c r="DC14" s="244"/>
      <c r="DD14" s="244"/>
      <c r="DE14" s="244"/>
      <c r="DF14" s="244"/>
      <c r="DG14" s="244"/>
      <c r="DH14" s="244"/>
      <c r="DI14" s="252"/>
    </row>
    <row r="15" spans="1:119" ht="18.75" customHeight="1">
      <c r="A15" s="2"/>
      <c r="B15" s="12"/>
      <c r="C15" s="29"/>
      <c r="D15" s="29"/>
      <c r="E15" s="29"/>
      <c r="F15" s="29"/>
      <c r="G15" s="29"/>
      <c r="H15" s="29"/>
      <c r="I15" s="29"/>
      <c r="J15" s="29"/>
      <c r="K15" s="62"/>
      <c r="L15" s="68"/>
      <c r="M15" s="77" t="s">
        <v>215</v>
      </c>
      <c r="N15" s="83"/>
      <c r="O15" s="83"/>
      <c r="P15" s="83"/>
      <c r="Q15" s="89"/>
      <c r="R15" s="101">
        <v>129881</v>
      </c>
      <c r="S15" s="110"/>
      <c r="T15" s="110"/>
      <c r="U15" s="110"/>
      <c r="V15" s="121"/>
      <c r="W15" s="130" t="s">
        <v>7</v>
      </c>
      <c r="X15" s="57"/>
      <c r="Y15" s="57"/>
      <c r="Z15" s="57"/>
      <c r="AA15" s="57"/>
      <c r="AB15" s="25"/>
      <c r="AC15" s="73">
        <v>26504</v>
      </c>
      <c r="AD15" s="81"/>
      <c r="AE15" s="81"/>
      <c r="AF15" s="81"/>
      <c r="AG15" s="85"/>
      <c r="AH15" s="73">
        <v>27755</v>
      </c>
      <c r="AI15" s="81"/>
      <c r="AJ15" s="81"/>
      <c r="AK15" s="81"/>
      <c r="AL15" s="118"/>
      <c r="AM15" s="175"/>
      <c r="AN15" s="59"/>
      <c r="AO15" s="59"/>
      <c r="AP15" s="59"/>
      <c r="AQ15" s="59"/>
      <c r="AR15" s="59"/>
      <c r="AS15" s="59"/>
      <c r="AT15" s="64"/>
      <c r="AU15" s="183"/>
      <c r="AV15" s="139"/>
      <c r="AW15" s="139"/>
      <c r="AX15" s="139"/>
      <c r="AY15" s="190" t="s">
        <v>225</v>
      </c>
      <c r="AZ15" s="198"/>
      <c r="BA15" s="198"/>
      <c r="BB15" s="198"/>
      <c r="BC15" s="198"/>
      <c r="BD15" s="198"/>
      <c r="BE15" s="198"/>
      <c r="BF15" s="198"/>
      <c r="BG15" s="198"/>
      <c r="BH15" s="198"/>
      <c r="BI15" s="198"/>
      <c r="BJ15" s="198"/>
      <c r="BK15" s="198"/>
      <c r="BL15" s="198"/>
      <c r="BM15" s="210"/>
      <c r="BN15" s="215">
        <v>18728887</v>
      </c>
      <c r="BO15" s="218"/>
      <c r="BP15" s="218"/>
      <c r="BQ15" s="218"/>
      <c r="BR15" s="218"/>
      <c r="BS15" s="218"/>
      <c r="BT15" s="218"/>
      <c r="BU15" s="221"/>
      <c r="BV15" s="215">
        <v>18089378</v>
      </c>
      <c r="BW15" s="218"/>
      <c r="BX15" s="218"/>
      <c r="BY15" s="218"/>
      <c r="BZ15" s="218"/>
      <c r="CA15" s="218"/>
      <c r="CB15" s="218"/>
      <c r="CC15" s="221"/>
      <c r="CD15" s="224" t="s">
        <v>214</v>
      </c>
      <c r="CE15" s="225"/>
      <c r="CF15" s="225"/>
      <c r="CG15" s="225"/>
      <c r="CH15" s="225"/>
      <c r="CI15" s="225"/>
      <c r="CJ15" s="225"/>
      <c r="CK15" s="225"/>
      <c r="CL15" s="225"/>
      <c r="CM15" s="225"/>
      <c r="CN15" s="225"/>
      <c r="CO15" s="225"/>
      <c r="CP15" s="225"/>
      <c r="CQ15" s="225"/>
      <c r="CR15" s="225"/>
      <c r="CS15" s="228"/>
      <c r="CT15" s="237"/>
      <c r="CU15" s="245"/>
      <c r="CV15" s="245"/>
      <c r="CW15" s="245"/>
      <c r="CX15" s="245"/>
      <c r="CY15" s="245"/>
      <c r="CZ15" s="245"/>
      <c r="DA15" s="253"/>
      <c r="DB15" s="237"/>
      <c r="DC15" s="245"/>
      <c r="DD15" s="245"/>
      <c r="DE15" s="245"/>
      <c r="DF15" s="245"/>
      <c r="DG15" s="245"/>
      <c r="DH15" s="245"/>
      <c r="DI15" s="253"/>
    </row>
    <row r="16" spans="1:119" ht="18.75" customHeight="1">
      <c r="A16" s="2"/>
      <c r="B16" s="12"/>
      <c r="C16" s="29"/>
      <c r="D16" s="29"/>
      <c r="E16" s="29"/>
      <c r="F16" s="29"/>
      <c r="G16" s="29"/>
      <c r="H16" s="29"/>
      <c r="I16" s="29"/>
      <c r="J16" s="29"/>
      <c r="K16" s="62"/>
      <c r="L16" s="69" t="s">
        <v>44</v>
      </c>
      <c r="M16" s="79"/>
      <c r="N16" s="79"/>
      <c r="O16" s="79"/>
      <c r="P16" s="79"/>
      <c r="Q16" s="91"/>
      <c r="R16" s="102" t="s">
        <v>226</v>
      </c>
      <c r="S16" s="111"/>
      <c r="T16" s="111"/>
      <c r="U16" s="111"/>
      <c r="V16" s="122"/>
      <c r="W16" s="129"/>
      <c r="X16" s="58"/>
      <c r="Y16" s="58"/>
      <c r="Z16" s="58"/>
      <c r="AA16" s="58"/>
      <c r="AB16" s="24"/>
      <c r="AC16" s="149">
        <v>42.2</v>
      </c>
      <c r="AD16" s="156"/>
      <c r="AE16" s="156"/>
      <c r="AF16" s="156"/>
      <c r="AG16" s="159"/>
      <c r="AH16" s="149">
        <v>43.5</v>
      </c>
      <c r="AI16" s="156"/>
      <c r="AJ16" s="156"/>
      <c r="AK16" s="156"/>
      <c r="AL16" s="171"/>
      <c r="AM16" s="175"/>
      <c r="AN16" s="59"/>
      <c r="AO16" s="59"/>
      <c r="AP16" s="59"/>
      <c r="AQ16" s="59"/>
      <c r="AR16" s="59"/>
      <c r="AS16" s="59"/>
      <c r="AT16" s="64"/>
      <c r="AU16" s="183"/>
      <c r="AV16" s="139"/>
      <c r="AW16" s="139"/>
      <c r="AX16" s="139"/>
      <c r="AY16" s="191" t="s">
        <v>105</v>
      </c>
      <c r="AZ16" s="199"/>
      <c r="BA16" s="199"/>
      <c r="BB16" s="199"/>
      <c r="BC16" s="199"/>
      <c r="BD16" s="199"/>
      <c r="BE16" s="199"/>
      <c r="BF16" s="199"/>
      <c r="BG16" s="199"/>
      <c r="BH16" s="199"/>
      <c r="BI16" s="199"/>
      <c r="BJ16" s="199"/>
      <c r="BK16" s="199"/>
      <c r="BL16" s="199"/>
      <c r="BM16" s="211"/>
      <c r="BN16" s="216">
        <v>20407769</v>
      </c>
      <c r="BO16" s="219"/>
      <c r="BP16" s="219"/>
      <c r="BQ16" s="219"/>
      <c r="BR16" s="219"/>
      <c r="BS16" s="219"/>
      <c r="BT16" s="219"/>
      <c r="BU16" s="222"/>
      <c r="BV16" s="216">
        <v>19723358</v>
      </c>
      <c r="BW16" s="219"/>
      <c r="BX16" s="219"/>
      <c r="BY16" s="219"/>
      <c r="BZ16" s="219"/>
      <c r="CA16" s="219"/>
      <c r="CB16" s="219"/>
      <c r="CC16" s="222"/>
      <c r="CD16" s="193"/>
      <c r="CE16" s="226"/>
      <c r="CF16" s="226"/>
      <c r="CG16" s="226"/>
      <c r="CH16" s="226"/>
      <c r="CI16" s="226"/>
      <c r="CJ16" s="226"/>
      <c r="CK16" s="226"/>
      <c r="CL16" s="226"/>
      <c r="CM16" s="226"/>
      <c r="CN16" s="226"/>
      <c r="CO16" s="226"/>
      <c r="CP16" s="226"/>
      <c r="CQ16" s="226"/>
      <c r="CR16" s="226"/>
      <c r="CS16" s="229"/>
      <c r="CT16" s="232"/>
      <c r="CU16" s="240"/>
      <c r="CV16" s="240"/>
      <c r="CW16" s="240"/>
      <c r="CX16" s="240"/>
      <c r="CY16" s="240"/>
      <c r="CZ16" s="240"/>
      <c r="DA16" s="248"/>
      <c r="DB16" s="232"/>
      <c r="DC16" s="240"/>
      <c r="DD16" s="240"/>
      <c r="DE16" s="240"/>
      <c r="DF16" s="240"/>
      <c r="DG16" s="240"/>
      <c r="DH16" s="240"/>
      <c r="DI16" s="248"/>
    </row>
    <row r="17" spans="1:113" ht="18.75" customHeight="1">
      <c r="A17" s="2"/>
      <c r="B17" s="13"/>
      <c r="C17" s="30"/>
      <c r="D17" s="30"/>
      <c r="E17" s="30"/>
      <c r="F17" s="30"/>
      <c r="G17" s="30"/>
      <c r="H17" s="30"/>
      <c r="I17" s="30"/>
      <c r="J17" s="30"/>
      <c r="K17" s="63"/>
      <c r="L17" s="70"/>
      <c r="M17" s="80" t="s">
        <v>98</v>
      </c>
      <c r="N17" s="84"/>
      <c r="O17" s="84"/>
      <c r="P17" s="84"/>
      <c r="Q17" s="92"/>
      <c r="R17" s="102" t="s">
        <v>226</v>
      </c>
      <c r="S17" s="111"/>
      <c r="T17" s="111"/>
      <c r="U17" s="111"/>
      <c r="V17" s="122"/>
      <c r="W17" s="130" t="s">
        <v>91</v>
      </c>
      <c r="X17" s="57"/>
      <c r="Y17" s="57"/>
      <c r="Z17" s="57"/>
      <c r="AA17" s="57"/>
      <c r="AB17" s="25"/>
      <c r="AC17" s="73">
        <v>34034</v>
      </c>
      <c r="AD17" s="81"/>
      <c r="AE17" s="81"/>
      <c r="AF17" s="81"/>
      <c r="AG17" s="85"/>
      <c r="AH17" s="73">
        <v>33988</v>
      </c>
      <c r="AI17" s="81"/>
      <c r="AJ17" s="81"/>
      <c r="AK17" s="81"/>
      <c r="AL17" s="118"/>
      <c r="AM17" s="175"/>
      <c r="AN17" s="59"/>
      <c r="AO17" s="59"/>
      <c r="AP17" s="59"/>
      <c r="AQ17" s="59"/>
      <c r="AR17" s="59"/>
      <c r="AS17" s="59"/>
      <c r="AT17" s="64"/>
      <c r="AU17" s="183"/>
      <c r="AV17" s="139"/>
      <c r="AW17" s="139"/>
      <c r="AX17" s="139"/>
      <c r="AY17" s="191" t="s">
        <v>227</v>
      </c>
      <c r="AZ17" s="199"/>
      <c r="BA17" s="199"/>
      <c r="BB17" s="199"/>
      <c r="BC17" s="199"/>
      <c r="BD17" s="199"/>
      <c r="BE17" s="199"/>
      <c r="BF17" s="199"/>
      <c r="BG17" s="199"/>
      <c r="BH17" s="199"/>
      <c r="BI17" s="199"/>
      <c r="BJ17" s="199"/>
      <c r="BK17" s="199"/>
      <c r="BL17" s="199"/>
      <c r="BM17" s="211"/>
      <c r="BN17" s="216">
        <v>23815259</v>
      </c>
      <c r="BO17" s="219"/>
      <c r="BP17" s="219"/>
      <c r="BQ17" s="219"/>
      <c r="BR17" s="219"/>
      <c r="BS17" s="219"/>
      <c r="BT17" s="219"/>
      <c r="BU17" s="222"/>
      <c r="BV17" s="216">
        <v>23179256</v>
      </c>
      <c r="BW17" s="219"/>
      <c r="BX17" s="219"/>
      <c r="BY17" s="219"/>
      <c r="BZ17" s="219"/>
      <c r="CA17" s="219"/>
      <c r="CB17" s="219"/>
      <c r="CC17" s="222"/>
      <c r="CD17" s="193"/>
      <c r="CE17" s="226"/>
      <c r="CF17" s="226"/>
      <c r="CG17" s="226"/>
      <c r="CH17" s="226"/>
      <c r="CI17" s="226"/>
      <c r="CJ17" s="226"/>
      <c r="CK17" s="226"/>
      <c r="CL17" s="226"/>
      <c r="CM17" s="226"/>
      <c r="CN17" s="226"/>
      <c r="CO17" s="226"/>
      <c r="CP17" s="226"/>
      <c r="CQ17" s="226"/>
      <c r="CR17" s="226"/>
      <c r="CS17" s="229"/>
      <c r="CT17" s="232"/>
      <c r="CU17" s="240"/>
      <c r="CV17" s="240"/>
      <c r="CW17" s="240"/>
      <c r="CX17" s="240"/>
      <c r="CY17" s="240"/>
      <c r="CZ17" s="240"/>
      <c r="DA17" s="248"/>
      <c r="DB17" s="232"/>
      <c r="DC17" s="240"/>
      <c r="DD17" s="240"/>
      <c r="DE17" s="240"/>
      <c r="DF17" s="240"/>
      <c r="DG17" s="240"/>
      <c r="DH17" s="240"/>
      <c r="DI17" s="248"/>
    </row>
    <row r="18" spans="1:113" ht="18.75" customHeight="1">
      <c r="A18" s="2"/>
      <c r="B18" s="14" t="s">
        <v>228</v>
      </c>
      <c r="C18" s="31"/>
      <c r="D18" s="31"/>
      <c r="E18" s="50"/>
      <c r="F18" s="50"/>
      <c r="G18" s="50"/>
      <c r="H18" s="50"/>
      <c r="I18" s="50"/>
      <c r="J18" s="50"/>
      <c r="K18" s="50"/>
      <c r="L18" s="71">
        <v>389.08</v>
      </c>
      <c r="M18" s="71"/>
      <c r="N18" s="71"/>
      <c r="O18" s="71"/>
      <c r="P18" s="71"/>
      <c r="Q18" s="71"/>
      <c r="R18" s="103"/>
      <c r="S18" s="103"/>
      <c r="T18" s="103"/>
      <c r="U18" s="103"/>
      <c r="V18" s="123"/>
      <c r="W18" s="131"/>
      <c r="X18" s="138"/>
      <c r="Y18" s="138"/>
      <c r="Z18" s="138"/>
      <c r="AA18" s="138"/>
      <c r="AB18" s="26"/>
      <c r="AC18" s="150">
        <v>54.2</v>
      </c>
      <c r="AD18" s="157"/>
      <c r="AE18" s="157"/>
      <c r="AF18" s="157"/>
      <c r="AG18" s="160"/>
      <c r="AH18" s="150">
        <v>53.2</v>
      </c>
      <c r="AI18" s="157"/>
      <c r="AJ18" s="157"/>
      <c r="AK18" s="157"/>
      <c r="AL18" s="172"/>
      <c r="AM18" s="175"/>
      <c r="AN18" s="59"/>
      <c r="AO18" s="59"/>
      <c r="AP18" s="59"/>
      <c r="AQ18" s="59"/>
      <c r="AR18" s="59"/>
      <c r="AS18" s="59"/>
      <c r="AT18" s="64"/>
      <c r="AU18" s="183"/>
      <c r="AV18" s="139"/>
      <c r="AW18" s="139"/>
      <c r="AX18" s="139"/>
      <c r="AY18" s="191" t="s">
        <v>230</v>
      </c>
      <c r="AZ18" s="199"/>
      <c r="BA18" s="199"/>
      <c r="BB18" s="199"/>
      <c r="BC18" s="199"/>
      <c r="BD18" s="199"/>
      <c r="BE18" s="199"/>
      <c r="BF18" s="199"/>
      <c r="BG18" s="199"/>
      <c r="BH18" s="199"/>
      <c r="BI18" s="199"/>
      <c r="BJ18" s="199"/>
      <c r="BK18" s="199"/>
      <c r="BL18" s="199"/>
      <c r="BM18" s="211"/>
      <c r="BN18" s="216">
        <v>24179884</v>
      </c>
      <c r="BO18" s="219"/>
      <c r="BP18" s="219"/>
      <c r="BQ18" s="219"/>
      <c r="BR18" s="219"/>
      <c r="BS18" s="219"/>
      <c r="BT18" s="219"/>
      <c r="BU18" s="222"/>
      <c r="BV18" s="216">
        <v>23602785</v>
      </c>
      <c r="BW18" s="219"/>
      <c r="BX18" s="219"/>
      <c r="BY18" s="219"/>
      <c r="BZ18" s="219"/>
      <c r="CA18" s="219"/>
      <c r="CB18" s="219"/>
      <c r="CC18" s="222"/>
      <c r="CD18" s="193"/>
      <c r="CE18" s="226"/>
      <c r="CF18" s="226"/>
      <c r="CG18" s="226"/>
      <c r="CH18" s="226"/>
      <c r="CI18" s="226"/>
      <c r="CJ18" s="226"/>
      <c r="CK18" s="226"/>
      <c r="CL18" s="226"/>
      <c r="CM18" s="226"/>
      <c r="CN18" s="226"/>
      <c r="CO18" s="226"/>
      <c r="CP18" s="226"/>
      <c r="CQ18" s="226"/>
      <c r="CR18" s="226"/>
      <c r="CS18" s="229"/>
      <c r="CT18" s="232"/>
      <c r="CU18" s="240"/>
      <c r="CV18" s="240"/>
      <c r="CW18" s="240"/>
      <c r="CX18" s="240"/>
      <c r="CY18" s="240"/>
      <c r="CZ18" s="240"/>
      <c r="DA18" s="248"/>
      <c r="DB18" s="232"/>
      <c r="DC18" s="240"/>
      <c r="DD18" s="240"/>
      <c r="DE18" s="240"/>
      <c r="DF18" s="240"/>
      <c r="DG18" s="240"/>
      <c r="DH18" s="240"/>
      <c r="DI18" s="248"/>
    </row>
    <row r="19" spans="1:113" ht="18.75" customHeight="1">
      <c r="A19" s="2"/>
      <c r="B19" s="14" t="s">
        <v>64</v>
      </c>
      <c r="C19" s="31"/>
      <c r="D19" s="31"/>
      <c r="E19" s="50"/>
      <c r="F19" s="50"/>
      <c r="G19" s="50"/>
      <c r="H19" s="50"/>
      <c r="I19" s="50"/>
      <c r="J19" s="50"/>
      <c r="K19" s="50"/>
      <c r="L19" s="72">
        <v>329</v>
      </c>
      <c r="M19" s="72"/>
      <c r="N19" s="72"/>
      <c r="O19" s="72"/>
      <c r="P19" s="72"/>
      <c r="Q19" s="72"/>
      <c r="R19" s="104"/>
      <c r="S19" s="104"/>
      <c r="T19" s="104"/>
      <c r="U19" s="104"/>
      <c r="V19" s="124"/>
      <c r="W19" s="127"/>
      <c r="X19" s="137"/>
      <c r="Y19" s="137"/>
      <c r="Z19" s="137"/>
      <c r="AA19" s="137"/>
      <c r="AB19" s="137"/>
      <c r="AC19" s="151"/>
      <c r="AD19" s="151"/>
      <c r="AE19" s="151"/>
      <c r="AF19" s="151"/>
      <c r="AG19" s="151"/>
      <c r="AH19" s="151"/>
      <c r="AI19" s="151"/>
      <c r="AJ19" s="151"/>
      <c r="AK19" s="151"/>
      <c r="AL19" s="173"/>
      <c r="AM19" s="175"/>
      <c r="AN19" s="59"/>
      <c r="AO19" s="59"/>
      <c r="AP19" s="59"/>
      <c r="AQ19" s="59"/>
      <c r="AR19" s="59"/>
      <c r="AS19" s="59"/>
      <c r="AT19" s="64"/>
      <c r="AU19" s="183"/>
      <c r="AV19" s="139"/>
      <c r="AW19" s="139"/>
      <c r="AX19" s="139"/>
      <c r="AY19" s="191" t="s">
        <v>232</v>
      </c>
      <c r="AZ19" s="199"/>
      <c r="BA19" s="199"/>
      <c r="BB19" s="199"/>
      <c r="BC19" s="199"/>
      <c r="BD19" s="199"/>
      <c r="BE19" s="199"/>
      <c r="BF19" s="199"/>
      <c r="BG19" s="199"/>
      <c r="BH19" s="199"/>
      <c r="BI19" s="199"/>
      <c r="BJ19" s="199"/>
      <c r="BK19" s="199"/>
      <c r="BL19" s="199"/>
      <c r="BM19" s="211"/>
      <c r="BN19" s="216">
        <v>35870171</v>
      </c>
      <c r="BO19" s="219"/>
      <c r="BP19" s="219"/>
      <c r="BQ19" s="219"/>
      <c r="BR19" s="219"/>
      <c r="BS19" s="219"/>
      <c r="BT19" s="219"/>
      <c r="BU19" s="222"/>
      <c r="BV19" s="216">
        <v>34069934</v>
      </c>
      <c r="BW19" s="219"/>
      <c r="BX19" s="219"/>
      <c r="BY19" s="219"/>
      <c r="BZ19" s="219"/>
      <c r="CA19" s="219"/>
      <c r="CB19" s="219"/>
      <c r="CC19" s="222"/>
      <c r="CD19" s="193"/>
      <c r="CE19" s="226"/>
      <c r="CF19" s="226"/>
      <c r="CG19" s="226"/>
      <c r="CH19" s="226"/>
      <c r="CI19" s="226"/>
      <c r="CJ19" s="226"/>
      <c r="CK19" s="226"/>
      <c r="CL19" s="226"/>
      <c r="CM19" s="226"/>
      <c r="CN19" s="226"/>
      <c r="CO19" s="226"/>
      <c r="CP19" s="226"/>
      <c r="CQ19" s="226"/>
      <c r="CR19" s="226"/>
      <c r="CS19" s="229"/>
      <c r="CT19" s="232"/>
      <c r="CU19" s="240"/>
      <c r="CV19" s="240"/>
      <c r="CW19" s="240"/>
      <c r="CX19" s="240"/>
      <c r="CY19" s="240"/>
      <c r="CZ19" s="240"/>
      <c r="DA19" s="248"/>
      <c r="DB19" s="232"/>
      <c r="DC19" s="240"/>
      <c r="DD19" s="240"/>
      <c r="DE19" s="240"/>
      <c r="DF19" s="240"/>
      <c r="DG19" s="240"/>
      <c r="DH19" s="240"/>
      <c r="DI19" s="248"/>
    </row>
    <row r="20" spans="1:113" ht="18.75" customHeight="1">
      <c r="A20" s="2"/>
      <c r="B20" s="14" t="s">
        <v>236</v>
      </c>
      <c r="C20" s="31"/>
      <c r="D20" s="31"/>
      <c r="E20" s="50"/>
      <c r="F20" s="50"/>
      <c r="G20" s="50"/>
      <c r="H20" s="50"/>
      <c r="I20" s="50"/>
      <c r="J20" s="50"/>
      <c r="K20" s="50"/>
      <c r="L20" s="72">
        <v>51425</v>
      </c>
      <c r="M20" s="72"/>
      <c r="N20" s="72"/>
      <c r="O20" s="72"/>
      <c r="P20" s="72"/>
      <c r="Q20" s="72"/>
      <c r="R20" s="104"/>
      <c r="S20" s="104"/>
      <c r="T20" s="104"/>
      <c r="U20" s="104"/>
      <c r="V20" s="124"/>
      <c r="W20" s="131"/>
      <c r="X20" s="138"/>
      <c r="Y20" s="138"/>
      <c r="Z20" s="138"/>
      <c r="AA20" s="138"/>
      <c r="AB20" s="138"/>
      <c r="AC20" s="152"/>
      <c r="AD20" s="152"/>
      <c r="AE20" s="152"/>
      <c r="AF20" s="152"/>
      <c r="AG20" s="152"/>
      <c r="AH20" s="152"/>
      <c r="AI20" s="152"/>
      <c r="AJ20" s="152"/>
      <c r="AK20" s="152"/>
      <c r="AL20" s="174"/>
      <c r="AM20" s="176"/>
      <c r="AN20" s="60"/>
      <c r="AO20" s="60"/>
      <c r="AP20" s="60"/>
      <c r="AQ20" s="60"/>
      <c r="AR20" s="60"/>
      <c r="AS20" s="60"/>
      <c r="AT20" s="65"/>
      <c r="AU20" s="184"/>
      <c r="AV20" s="185"/>
      <c r="AW20" s="185"/>
      <c r="AX20" s="186"/>
      <c r="AY20" s="191"/>
      <c r="AZ20" s="199"/>
      <c r="BA20" s="199"/>
      <c r="BB20" s="199"/>
      <c r="BC20" s="199"/>
      <c r="BD20" s="199"/>
      <c r="BE20" s="199"/>
      <c r="BF20" s="199"/>
      <c r="BG20" s="199"/>
      <c r="BH20" s="199"/>
      <c r="BI20" s="199"/>
      <c r="BJ20" s="199"/>
      <c r="BK20" s="199"/>
      <c r="BL20" s="199"/>
      <c r="BM20" s="211"/>
      <c r="BN20" s="216"/>
      <c r="BO20" s="219"/>
      <c r="BP20" s="219"/>
      <c r="BQ20" s="219"/>
      <c r="BR20" s="219"/>
      <c r="BS20" s="219"/>
      <c r="BT20" s="219"/>
      <c r="BU20" s="222"/>
      <c r="BV20" s="216"/>
      <c r="BW20" s="219"/>
      <c r="BX20" s="219"/>
      <c r="BY20" s="219"/>
      <c r="BZ20" s="219"/>
      <c r="CA20" s="219"/>
      <c r="CB20" s="219"/>
      <c r="CC20" s="222"/>
      <c r="CD20" s="193"/>
      <c r="CE20" s="226"/>
      <c r="CF20" s="226"/>
      <c r="CG20" s="226"/>
      <c r="CH20" s="226"/>
      <c r="CI20" s="226"/>
      <c r="CJ20" s="226"/>
      <c r="CK20" s="226"/>
      <c r="CL20" s="226"/>
      <c r="CM20" s="226"/>
      <c r="CN20" s="226"/>
      <c r="CO20" s="226"/>
      <c r="CP20" s="226"/>
      <c r="CQ20" s="226"/>
      <c r="CR20" s="226"/>
      <c r="CS20" s="229"/>
      <c r="CT20" s="232"/>
      <c r="CU20" s="240"/>
      <c r="CV20" s="240"/>
      <c r="CW20" s="240"/>
      <c r="CX20" s="240"/>
      <c r="CY20" s="240"/>
      <c r="CZ20" s="240"/>
      <c r="DA20" s="248"/>
      <c r="DB20" s="232"/>
      <c r="DC20" s="240"/>
      <c r="DD20" s="240"/>
      <c r="DE20" s="240"/>
      <c r="DF20" s="240"/>
      <c r="DG20" s="240"/>
      <c r="DH20" s="240"/>
      <c r="DI20" s="248"/>
    </row>
    <row r="21" spans="1:113" ht="18.75" customHeight="1">
      <c r="A21" s="2"/>
      <c r="B21" s="15" t="s">
        <v>237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7"/>
      <c r="AY21" s="191"/>
      <c r="AZ21" s="199"/>
      <c r="BA21" s="199"/>
      <c r="BB21" s="199"/>
      <c r="BC21" s="199"/>
      <c r="BD21" s="199"/>
      <c r="BE21" s="199"/>
      <c r="BF21" s="199"/>
      <c r="BG21" s="199"/>
      <c r="BH21" s="199"/>
      <c r="BI21" s="199"/>
      <c r="BJ21" s="199"/>
      <c r="BK21" s="199"/>
      <c r="BL21" s="199"/>
      <c r="BM21" s="211"/>
      <c r="BN21" s="216"/>
      <c r="BO21" s="219"/>
      <c r="BP21" s="219"/>
      <c r="BQ21" s="219"/>
      <c r="BR21" s="219"/>
      <c r="BS21" s="219"/>
      <c r="BT21" s="219"/>
      <c r="BU21" s="222"/>
      <c r="BV21" s="216"/>
      <c r="BW21" s="219"/>
      <c r="BX21" s="219"/>
      <c r="BY21" s="219"/>
      <c r="BZ21" s="219"/>
      <c r="CA21" s="219"/>
      <c r="CB21" s="219"/>
      <c r="CC21" s="222"/>
      <c r="CD21" s="193"/>
      <c r="CE21" s="226"/>
      <c r="CF21" s="226"/>
      <c r="CG21" s="226"/>
      <c r="CH21" s="226"/>
      <c r="CI21" s="226"/>
      <c r="CJ21" s="226"/>
      <c r="CK21" s="226"/>
      <c r="CL21" s="226"/>
      <c r="CM21" s="226"/>
      <c r="CN21" s="226"/>
      <c r="CO21" s="226"/>
      <c r="CP21" s="226"/>
      <c r="CQ21" s="226"/>
      <c r="CR21" s="226"/>
      <c r="CS21" s="229"/>
      <c r="CT21" s="232"/>
      <c r="CU21" s="240"/>
      <c r="CV21" s="240"/>
      <c r="CW21" s="240"/>
      <c r="CX21" s="240"/>
      <c r="CY21" s="240"/>
      <c r="CZ21" s="240"/>
      <c r="DA21" s="248"/>
      <c r="DB21" s="232"/>
      <c r="DC21" s="240"/>
      <c r="DD21" s="240"/>
      <c r="DE21" s="240"/>
      <c r="DF21" s="240"/>
      <c r="DG21" s="240"/>
      <c r="DH21" s="240"/>
      <c r="DI21" s="248"/>
    </row>
    <row r="22" spans="1:113" ht="18.75" customHeight="1">
      <c r="A22" s="2"/>
      <c r="B22" s="16" t="s">
        <v>238</v>
      </c>
      <c r="C22" s="33"/>
      <c r="D22" s="42"/>
      <c r="E22" s="51" t="s">
        <v>5</v>
      </c>
      <c r="F22" s="57"/>
      <c r="G22" s="57"/>
      <c r="H22" s="57"/>
      <c r="I22" s="57"/>
      <c r="J22" s="57"/>
      <c r="K22" s="25"/>
      <c r="L22" s="51" t="s">
        <v>240</v>
      </c>
      <c r="M22" s="57"/>
      <c r="N22" s="57"/>
      <c r="O22" s="57"/>
      <c r="P22" s="25"/>
      <c r="Q22" s="93" t="s">
        <v>242</v>
      </c>
      <c r="R22" s="105"/>
      <c r="S22" s="105"/>
      <c r="T22" s="105"/>
      <c r="U22" s="105"/>
      <c r="V22" s="125"/>
      <c r="W22" s="133" t="s">
        <v>243</v>
      </c>
      <c r="X22" s="33"/>
      <c r="Y22" s="42"/>
      <c r="Z22" s="51" t="s">
        <v>5</v>
      </c>
      <c r="AA22" s="57"/>
      <c r="AB22" s="57"/>
      <c r="AC22" s="57"/>
      <c r="AD22" s="57"/>
      <c r="AE22" s="57"/>
      <c r="AF22" s="57"/>
      <c r="AG22" s="25"/>
      <c r="AH22" s="163" t="s">
        <v>182</v>
      </c>
      <c r="AI22" s="57"/>
      <c r="AJ22" s="57"/>
      <c r="AK22" s="57"/>
      <c r="AL22" s="25"/>
      <c r="AM22" s="163" t="s">
        <v>244</v>
      </c>
      <c r="AN22" s="179"/>
      <c r="AO22" s="179"/>
      <c r="AP22" s="179"/>
      <c r="AQ22" s="179"/>
      <c r="AR22" s="181"/>
      <c r="AS22" s="93" t="s">
        <v>242</v>
      </c>
      <c r="AT22" s="105"/>
      <c r="AU22" s="105"/>
      <c r="AV22" s="105"/>
      <c r="AW22" s="105"/>
      <c r="AX22" s="188"/>
      <c r="AY22" s="192"/>
      <c r="AZ22" s="200"/>
      <c r="BA22" s="200"/>
      <c r="BB22" s="200"/>
      <c r="BC22" s="200"/>
      <c r="BD22" s="200"/>
      <c r="BE22" s="200"/>
      <c r="BF22" s="200"/>
      <c r="BG22" s="200"/>
      <c r="BH22" s="200"/>
      <c r="BI22" s="200"/>
      <c r="BJ22" s="200"/>
      <c r="BK22" s="200"/>
      <c r="BL22" s="200"/>
      <c r="BM22" s="212"/>
      <c r="BN22" s="217"/>
      <c r="BO22" s="220"/>
      <c r="BP22" s="220"/>
      <c r="BQ22" s="220"/>
      <c r="BR22" s="220"/>
      <c r="BS22" s="220"/>
      <c r="BT22" s="220"/>
      <c r="BU22" s="223"/>
      <c r="BV22" s="217"/>
      <c r="BW22" s="220"/>
      <c r="BX22" s="220"/>
      <c r="BY22" s="220"/>
      <c r="BZ22" s="220"/>
      <c r="CA22" s="220"/>
      <c r="CB22" s="220"/>
      <c r="CC22" s="223"/>
      <c r="CD22" s="193"/>
      <c r="CE22" s="226"/>
      <c r="CF22" s="226"/>
      <c r="CG22" s="226"/>
      <c r="CH22" s="226"/>
      <c r="CI22" s="226"/>
      <c r="CJ22" s="226"/>
      <c r="CK22" s="226"/>
      <c r="CL22" s="226"/>
      <c r="CM22" s="226"/>
      <c r="CN22" s="226"/>
      <c r="CO22" s="226"/>
      <c r="CP22" s="226"/>
      <c r="CQ22" s="226"/>
      <c r="CR22" s="226"/>
      <c r="CS22" s="229"/>
      <c r="CT22" s="232"/>
      <c r="CU22" s="240"/>
      <c r="CV22" s="240"/>
      <c r="CW22" s="240"/>
      <c r="CX22" s="240"/>
      <c r="CY22" s="240"/>
      <c r="CZ22" s="240"/>
      <c r="DA22" s="248"/>
      <c r="DB22" s="232"/>
      <c r="DC22" s="240"/>
      <c r="DD22" s="240"/>
      <c r="DE22" s="240"/>
      <c r="DF22" s="240"/>
      <c r="DG22" s="240"/>
      <c r="DH22" s="240"/>
      <c r="DI22" s="248"/>
    </row>
    <row r="23" spans="1:113" ht="18.75" customHeight="1">
      <c r="A23" s="2"/>
      <c r="B23" s="17"/>
      <c r="C23" s="34"/>
      <c r="D23" s="43"/>
      <c r="E23" s="52"/>
      <c r="F23" s="58"/>
      <c r="G23" s="58"/>
      <c r="H23" s="58"/>
      <c r="I23" s="58"/>
      <c r="J23" s="58"/>
      <c r="K23" s="24"/>
      <c r="L23" s="52"/>
      <c r="M23" s="58"/>
      <c r="N23" s="58"/>
      <c r="O23" s="58"/>
      <c r="P23" s="24"/>
      <c r="Q23" s="94"/>
      <c r="R23" s="106"/>
      <c r="S23" s="106"/>
      <c r="T23" s="106"/>
      <c r="U23" s="106"/>
      <c r="V23" s="126"/>
      <c r="W23" s="134"/>
      <c r="X23" s="34"/>
      <c r="Y23" s="43"/>
      <c r="Z23" s="52"/>
      <c r="AA23" s="58"/>
      <c r="AB23" s="58"/>
      <c r="AC23" s="58"/>
      <c r="AD23" s="58"/>
      <c r="AE23" s="58"/>
      <c r="AF23" s="58"/>
      <c r="AG23" s="24"/>
      <c r="AH23" s="52"/>
      <c r="AI23" s="58"/>
      <c r="AJ23" s="58"/>
      <c r="AK23" s="58"/>
      <c r="AL23" s="24"/>
      <c r="AM23" s="177"/>
      <c r="AN23" s="180"/>
      <c r="AO23" s="180"/>
      <c r="AP23" s="180"/>
      <c r="AQ23" s="180"/>
      <c r="AR23" s="182"/>
      <c r="AS23" s="94"/>
      <c r="AT23" s="106"/>
      <c r="AU23" s="106"/>
      <c r="AV23" s="106"/>
      <c r="AW23" s="106"/>
      <c r="AX23" s="189"/>
      <c r="AY23" s="190" t="s">
        <v>246</v>
      </c>
      <c r="AZ23" s="198"/>
      <c r="BA23" s="198"/>
      <c r="BB23" s="198"/>
      <c r="BC23" s="198"/>
      <c r="BD23" s="198"/>
      <c r="BE23" s="198"/>
      <c r="BF23" s="198"/>
      <c r="BG23" s="198"/>
      <c r="BH23" s="198"/>
      <c r="BI23" s="198"/>
      <c r="BJ23" s="198"/>
      <c r="BK23" s="198"/>
      <c r="BL23" s="198"/>
      <c r="BM23" s="210"/>
      <c r="BN23" s="216">
        <v>33272558</v>
      </c>
      <c r="BO23" s="219"/>
      <c r="BP23" s="219"/>
      <c r="BQ23" s="219"/>
      <c r="BR23" s="219"/>
      <c r="BS23" s="219"/>
      <c r="BT23" s="219"/>
      <c r="BU23" s="222"/>
      <c r="BV23" s="216">
        <v>32821200</v>
      </c>
      <c r="BW23" s="219"/>
      <c r="BX23" s="219"/>
      <c r="BY23" s="219"/>
      <c r="BZ23" s="219"/>
      <c r="CA23" s="219"/>
      <c r="CB23" s="219"/>
      <c r="CC23" s="222"/>
      <c r="CD23" s="193"/>
      <c r="CE23" s="226"/>
      <c r="CF23" s="226"/>
      <c r="CG23" s="226"/>
      <c r="CH23" s="226"/>
      <c r="CI23" s="226"/>
      <c r="CJ23" s="226"/>
      <c r="CK23" s="226"/>
      <c r="CL23" s="226"/>
      <c r="CM23" s="226"/>
      <c r="CN23" s="226"/>
      <c r="CO23" s="226"/>
      <c r="CP23" s="226"/>
      <c r="CQ23" s="226"/>
      <c r="CR23" s="226"/>
      <c r="CS23" s="229"/>
      <c r="CT23" s="232"/>
      <c r="CU23" s="240"/>
      <c r="CV23" s="240"/>
      <c r="CW23" s="240"/>
      <c r="CX23" s="240"/>
      <c r="CY23" s="240"/>
      <c r="CZ23" s="240"/>
      <c r="DA23" s="248"/>
      <c r="DB23" s="232"/>
      <c r="DC23" s="240"/>
      <c r="DD23" s="240"/>
      <c r="DE23" s="240"/>
      <c r="DF23" s="240"/>
      <c r="DG23" s="240"/>
      <c r="DH23" s="240"/>
      <c r="DI23" s="248"/>
    </row>
    <row r="24" spans="1:113" ht="18.75" customHeight="1">
      <c r="A24" s="2"/>
      <c r="B24" s="17"/>
      <c r="C24" s="34"/>
      <c r="D24" s="43"/>
      <c r="E24" s="53" t="s">
        <v>249</v>
      </c>
      <c r="F24" s="59"/>
      <c r="G24" s="59"/>
      <c r="H24" s="59"/>
      <c r="I24" s="59"/>
      <c r="J24" s="59"/>
      <c r="K24" s="64"/>
      <c r="L24" s="73">
        <v>1</v>
      </c>
      <c r="M24" s="81"/>
      <c r="N24" s="81"/>
      <c r="O24" s="81"/>
      <c r="P24" s="85"/>
      <c r="Q24" s="73">
        <v>9310</v>
      </c>
      <c r="R24" s="81"/>
      <c r="S24" s="81"/>
      <c r="T24" s="81"/>
      <c r="U24" s="81"/>
      <c r="V24" s="85"/>
      <c r="W24" s="134"/>
      <c r="X24" s="34"/>
      <c r="Y24" s="43"/>
      <c r="Z24" s="53" t="s">
        <v>250</v>
      </c>
      <c r="AA24" s="59"/>
      <c r="AB24" s="59"/>
      <c r="AC24" s="59"/>
      <c r="AD24" s="59"/>
      <c r="AE24" s="59"/>
      <c r="AF24" s="59"/>
      <c r="AG24" s="64"/>
      <c r="AH24" s="73">
        <v>856</v>
      </c>
      <c r="AI24" s="81"/>
      <c r="AJ24" s="81"/>
      <c r="AK24" s="81"/>
      <c r="AL24" s="85"/>
      <c r="AM24" s="73">
        <v>2657880</v>
      </c>
      <c r="AN24" s="81"/>
      <c r="AO24" s="81"/>
      <c r="AP24" s="81"/>
      <c r="AQ24" s="81"/>
      <c r="AR24" s="85"/>
      <c r="AS24" s="73">
        <v>3105</v>
      </c>
      <c r="AT24" s="81"/>
      <c r="AU24" s="81"/>
      <c r="AV24" s="81"/>
      <c r="AW24" s="81"/>
      <c r="AX24" s="118"/>
      <c r="AY24" s="192" t="s">
        <v>251</v>
      </c>
      <c r="AZ24" s="200"/>
      <c r="BA24" s="200"/>
      <c r="BB24" s="200"/>
      <c r="BC24" s="200"/>
      <c r="BD24" s="200"/>
      <c r="BE24" s="200"/>
      <c r="BF24" s="200"/>
      <c r="BG24" s="200"/>
      <c r="BH24" s="200"/>
      <c r="BI24" s="200"/>
      <c r="BJ24" s="200"/>
      <c r="BK24" s="200"/>
      <c r="BL24" s="200"/>
      <c r="BM24" s="212"/>
      <c r="BN24" s="216">
        <v>28955805</v>
      </c>
      <c r="BO24" s="219"/>
      <c r="BP24" s="219"/>
      <c r="BQ24" s="219"/>
      <c r="BR24" s="219"/>
      <c r="BS24" s="219"/>
      <c r="BT24" s="219"/>
      <c r="BU24" s="222"/>
      <c r="BV24" s="216">
        <v>28917879</v>
      </c>
      <c r="BW24" s="219"/>
      <c r="BX24" s="219"/>
      <c r="BY24" s="219"/>
      <c r="BZ24" s="219"/>
      <c r="CA24" s="219"/>
      <c r="CB24" s="219"/>
      <c r="CC24" s="222"/>
      <c r="CD24" s="193"/>
      <c r="CE24" s="226"/>
      <c r="CF24" s="226"/>
      <c r="CG24" s="226"/>
      <c r="CH24" s="226"/>
      <c r="CI24" s="226"/>
      <c r="CJ24" s="226"/>
      <c r="CK24" s="226"/>
      <c r="CL24" s="226"/>
      <c r="CM24" s="226"/>
      <c r="CN24" s="226"/>
      <c r="CO24" s="226"/>
      <c r="CP24" s="226"/>
      <c r="CQ24" s="226"/>
      <c r="CR24" s="226"/>
      <c r="CS24" s="229"/>
      <c r="CT24" s="232"/>
      <c r="CU24" s="240"/>
      <c r="CV24" s="240"/>
      <c r="CW24" s="240"/>
      <c r="CX24" s="240"/>
      <c r="CY24" s="240"/>
      <c r="CZ24" s="240"/>
      <c r="DA24" s="248"/>
      <c r="DB24" s="232"/>
      <c r="DC24" s="240"/>
      <c r="DD24" s="240"/>
      <c r="DE24" s="240"/>
      <c r="DF24" s="240"/>
      <c r="DG24" s="240"/>
      <c r="DH24" s="240"/>
      <c r="DI24" s="248"/>
    </row>
    <row r="25" spans="1:113" s="1" customFormat="1" ht="18.75" customHeight="1">
      <c r="A25" s="2"/>
      <c r="B25" s="17"/>
      <c r="C25" s="34"/>
      <c r="D25" s="43"/>
      <c r="E25" s="53" t="s">
        <v>253</v>
      </c>
      <c r="F25" s="59"/>
      <c r="G25" s="59"/>
      <c r="H25" s="59"/>
      <c r="I25" s="59"/>
      <c r="J25" s="59"/>
      <c r="K25" s="64"/>
      <c r="L25" s="73">
        <v>2</v>
      </c>
      <c r="M25" s="81"/>
      <c r="N25" s="81"/>
      <c r="O25" s="81"/>
      <c r="P25" s="85"/>
      <c r="Q25" s="73">
        <v>7350</v>
      </c>
      <c r="R25" s="81"/>
      <c r="S25" s="81"/>
      <c r="T25" s="81"/>
      <c r="U25" s="81"/>
      <c r="V25" s="85"/>
      <c r="W25" s="134"/>
      <c r="X25" s="34"/>
      <c r="Y25" s="43"/>
      <c r="Z25" s="53" t="s">
        <v>254</v>
      </c>
      <c r="AA25" s="59"/>
      <c r="AB25" s="59"/>
      <c r="AC25" s="59"/>
      <c r="AD25" s="59"/>
      <c r="AE25" s="59"/>
      <c r="AF25" s="59"/>
      <c r="AG25" s="64"/>
      <c r="AH25" s="73">
        <v>165</v>
      </c>
      <c r="AI25" s="81"/>
      <c r="AJ25" s="81"/>
      <c r="AK25" s="81"/>
      <c r="AL25" s="85"/>
      <c r="AM25" s="73">
        <v>488070</v>
      </c>
      <c r="AN25" s="81"/>
      <c r="AO25" s="81"/>
      <c r="AP25" s="81"/>
      <c r="AQ25" s="81"/>
      <c r="AR25" s="85"/>
      <c r="AS25" s="73">
        <v>2958</v>
      </c>
      <c r="AT25" s="81"/>
      <c r="AU25" s="81"/>
      <c r="AV25" s="81"/>
      <c r="AW25" s="81"/>
      <c r="AX25" s="118"/>
      <c r="AY25" s="190" t="s">
        <v>33</v>
      </c>
      <c r="AZ25" s="198"/>
      <c r="BA25" s="198"/>
      <c r="BB25" s="198"/>
      <c r="BC25" s="198"/>
      <c r="BD25" s="198"/>
      <c r="BE25" s="198"/>
      <c r="BF25" s="198"/>
      <c r="BG25" s="198"/>
      <c r="BH25" s="198"/>
      <c r="BI25" s="198"/>
      <c r="BJ25" s="198"/>
      <c r="BK25" s="198"/>
      <c r="BL25" s="198"/>
      <c r="BM25" s="210"/>
      <c r="BN25" s="215">
        <v>4756337</v>
      </c>
      <c r="BO25" s="218"/>
      <c r="BP25" s="218"/>
      <c r="BQ25" s="218"/>
      <c r="BR25" s="218"/>
      <c r="BS25" s="218"/>
      <c r="BT25" s="218"/>
      <c r="BU25" s="221"/>
      <c r="BV25" s="215">
        <v>4501995</v>
      </c>
      <c r="BW25" s="218"/>
      <c r="BX25" s="218"/>
      <c r="BY25" s="218"/>
      <c r="BZ25" s="218"/>
      <c r="CA25" s="218"/>
      <c r="CB25" s="218"/>
      <c r="CC25" s="221"/>
      <c r="CD25" s="193"/>
      <c r="CE25" s="226"/>
      <c r="CF25" s="226"/>
      <c r="CG25" s="226"/>
      <c r="CH25" s="226"/>
      <c r="CI25" s="226"/>
      <c r="CJ25" s="226"/>
      <c r="CK25" s="226"/>
      <c r="CL25" s="226"/>
      <c r="CM25" s="226"/>
      <c r="CN25" s="226"/>
      <c r="CO25" s="226"/>
      <c r="CP25" s="226"/>
      <c r="CQ25" s="226"/>
      <c r="CR25" s="226"/>
      <c r="CS25" s="229"/>
      <c r="CT25" s="232"/>
      <c r="CU25" s="240"/>
      <c r="CV25" s="240"/>
      <c r="CW25" s="240"/>
      <c r="CX25" s="240"/>
      <c r="CY25" s="240"/>
      <c r="CZ25" s="240"/>
      <c r="DA25" s="248"/>
      <c r="DB25" s="232"/>
      <c r="DC25" s="240"/>
      <c r="DD25" s="240"/>
      <c r="DE25" s="240"/>
      <c r="DF25" s="240"/>
      <c r="DG25" s="240"/>
      <c r="DH25" s="240"/>
      <c r="DI25" s="248"/>
    </row>
    <row r="26" spans="1:113" s="1" customFormat="1" ht="18.75" customHeight="1">
      <c r="A26" s="2"/>
      <c r="B26" s="17"/>
      <c r="C26" s="34"/>
      <c r="D26" s="43"/>
      <c r="E26" s="53" t="s">
        <v>255</v>
      </c>
      <c r="F26" s="59"/>
      <c r="G26" s="59"/>
      <c r="H26" s="59"/>
      <c r="I26" s="59"/>
      <c r="J26" s="59"/>
      <c r="K26" s="64"/>
      <c r="L26" s="73">
        <v>1</v>
      </c>
      <c r="M26" s="81"/>
      <c r="N26" s="81"/>
      <c r="O26" s="81"/>
      <c r="P26" s="85"/>
      <c r="Q26" s="73">
        <v>6860</v>
      </c>
      <c r="R26" s="81"/>
      <c r="S26" s="81"/>
      <c r="T26" s="81"/>
      <c r="U26" s="81"/>
      <c r="V26" s="85"/>
      <c r="W26" s="134"/>
      <c r="X26" s="34"/>
      <c r="Y26" s="43"/>
      <c r="Z26" s="53" t="s">
        <v>256</v>
      </c>
      <c r="AA26" s="143"/>
      <c r="AB26" s="143"/>
      <c r="AC26" s="143"/>
      <c r="AD26" s="143"/>
      <c r="AE26" s="143"/>
      <c r="AF26" s="143"/>
      <c r="AG26" s="161"/>
      <c r="AH26" s="73">
        <v>29</v>
      </c>
      <c r="AI26" s="81"/>
      <c r="AJ26" s="81"/>
      <c r="AK26" s="81"/>
      <c r="AL26" s="85"/>
      <c r="AM26" s="73">
        <v>100021</v>
      </c>
      <c r="AN26" s="81"/>
      <c r="AO26" s="81"/>
      <c r="AP26" s="81"/>
      <c r="AQ26" s="81"/>
      <c r="AR26" s="85"/>
      <c r="AS26" s="73">
        <v>3449</v>
      </c>
      <c r="AT26" s="81"/>
      <c r="AU26" s="81"/>
      <c r="AV26" s="81"/>
      <c r="AW26" s="81"/>
      <c r="AX26" s="118"/>
      <c r="AY26" s="193" t="s">
        <v>257</v>
      </c>
      <c r="AZ26" s="201"/>
      <c r="BA26" s="201"/>
      <c r="BB26" s="201"/>
      <c r="BC26" s="201"/>
      <c r="BD26" s="201"/>
      <c r="BE26" s="201"/>
      <c r="BF26" s="201"/>
      <c r="BG26" s="201"/>
      <c r="BH26" s="201"/>
      <c r="BI26" s="201"/>
      <c r="BJ26" s="201"/>
      <c r="BK26" s="201"/>
      <c r="BL26" s="201"/>
      <c r="BM26" s="213"/>
      <c r="BN26" s="216" t="s">
        <v>135</v>
      </c>
      <c r="BO26" s="219"/>
      <c r="BP26" s="219"/>
      <c r="BQ26" s="219"/>
      <c r="BR26" s="219"/>
      <c r="BS26" s="219"/>
      <c r="BT26" s="219"/>
      <c r="BU26" s="222"/>
      <c r="BV26" s="216" t="s">
        <v>135</v>
      </c>
      <c r="BW26" s="219"/>
      <c r="BX26" s="219"/>
      <c r="BY26" s="219"/>
      <c r="BZ26" s="219"/>
      <c r="CA26" s="219"/>
      <c r="CB26" s="219"/>
      <c r="CC26" s="222"/>
      <c r="CD26" s="193"/>
      <c r="CE26" s="226"/>
      <c r="CF26" s="226"/>
      <c r="CG26" s="226"/>
      <c r="CH26" s="226"/>
      <c r="CI26" s="226"/>
      <c r="CJ26" s="226"/>
      <c r="CK26" s="226"/>
      <c r="CL26" s="226"/>
      <c r="CM26" s="226"/>
      <c r="CN26" s="226"/>
      <c r="CO26" s="226"/>
      <c r="CP26" s="226"/>
      <c r="CQ26" s="226"/>
      <c r="CR26" s="226"/>
      <c r="CS26" s="229"/>
      <c r="CT26" s="232"/>
      <c r="CU26" s="240"/>
      <c r="CV26" s="240"/>
      <c r="CW26" s="240"/>
      <c r="CX26" s="240"/>
      <c r="CY26" s="240"/>
      <c r="CZ26" s="240"/>
      <c r="DA26" s="248"/>
      <c r="DB26" s="232"/>
      <c r="DC26" s="240"/>
      <c r="DD26" s="240"/>
      <c r="DE26" s="240"/>
      <c r="DF26" s="240"/>
      <c r="DG26" s="240"/>
      <c r="DH26" s="240"/>
      <c r="DI26" s="248"/>
    </row>
    <row r="27" spans="1:113" ht="18.75" customHeight="1">
      <c r="A27" s="2"/>
      <c r="B27" s="17"/>
      <c r="C27" s="34"/>
      <c r="D27" s="43"/>
      <c r="E27" s="53" t="s">
        <v>258</v>
      </c>
      <c r="F27" s="59"/>
      <c r="G27" s="59"/>
      <c r="H27" s="59"/>
      <c r="I27" s="59"/>
      <c r="J27" s="59"/>
      <c r="K27" s="64"/>
      <c r="L27" s="73">
        <v>1</v>
      </c>
      <c r="M27" s="81"/>
      <c r="N27" s="81"/>
      <c r="O27" s="81"/>
      <c r="P27" s="85"/>
      <c r="Q27" s="73">
        <v>4950</v>
      </c>
      <c r="R27" s="81"/>
      <c r="S27" s="81"/>
      <c r="T27" s="81"/>
      <c r="U27" s="81"/>
      <c r="V27" s="85"/>
      <c r="W27" s="134"/>
      <c r="X27" s="34"/>
      <c r="Y27" s="43"/>
      <c r="Z27" s="53" t="s">
        <v>260</v>
      </c>
      <c r="AA27" s="59"/>
      <c r="AB27" s="59"/>
      <c r="AC27" s="59"/>
      <c r="AD27" s="59"/>
      <c r="AE27" s="59"/>
      <c r="AF27" s="59"/>
      <c r="AG27" s="64"/>
      <c r="AH27" s="73">
        <v>10</v>
      </c>
      <c r="AI27" s="81"/>
      <c r="AJ27" s="81"/>
      <c r="AK27" s="81"/>
      <c r="AL27" s="85"/>
      <c r="AM27" s="73">
        <v>40620</v>
      </c>
      <c r="AN27" s="81"/>
      <c r="AO27" s="81"/>
      <c r="AP27" s="81"/>
      <c r="AQ27" s="81"/>
      <c r="AR27" s="85"/>
      <c r="AS27" s="73">
        <v>4062</v>
      </c>
      <c r="AT27" s="81"/>
      <c r="AU27" s="81"/>
      <c r="AV27" s="81"/>
      <c r="AW27" s="81"/>
      <c r="AX27" s="118"/>
      <c r="AY27" s="194" t="s">
        <v>262</v>
      </c>
      <c r="AZ27" s="202"/>
      <c r="BA27" s="202"/>
      <c r="BB27" s="202"/>
      <c r="BC27" s="202"/>
      <c r="BD27" s="202"/>
      <c r="BE27" s="202"/>
      <c r="BF27" s="202"/>
      <c r="BG27" s="202"/>
      <c r="BH27" s="202"/>
      <c r="BI27" s="202"/>
      <c r="BJ27" s="202"/>
      <c r="BK27" s="202"/>
      <c r="BL27" s="202"/>
      <c r="BM27" s="214"/>
      <c r="BN27" s="217" t="s">
        <v>135</v>
      </c>
      <c r="BO27" s="220"/>
      <c r="BP27" s="220"/>
      <c r="BQ27" s="220"/>
      <c r="BR27" s="220"/>
      <c r="BS27" s="220"/>
      <c r="BT27" s="220"/>
      <c r="BU27" s="223"/>
      <c r="BV27" s="217" t="s">
        <v>135</v>
      </c>
      <c r="BW27" s="220"/>
      <c r="BX27" s="220"/>
      <c r="BY27" s="220"/>
      <c r="BZ27" s="220"/>
      <c r="CA27" s="220"/>
      <c r="CB27" s="220"/>
      <c r="CC27" s="223"/>
      <c r="CD27" s="128"/>
      <c r="CE27" s="226"/>
      <c r="CF27" s="226"/>
      <c r="CG27" s="226"/>
      <c r="CH27" s="226"/>
      <c r="CI27" s="226"/>
      <c r="CJ27" s="226"/>
      <c r="CK27" s="226"/>
      <c r="CL27" s="226"/>
      <c r="CM27" s="226"/>
      <c r="CN27" s="226"/>
      <c r="CO27" s="226"/>
      <c r="CP27" s="226"/>
      <c r="CQ27" s="226"/>
      <c r="CR27" s="226"/>
      <c r="CS27" s="229"/>
      <c r="CT27" s="232"/>
      <c r="CU27" s="240"/>
      <c r="CV27" s="240"/>
      <c r="CW27" s="240"/>
      <c r="CX27" s="240"/>
      <c r="CY27" s="240"/>
      <c r="CZ27" s="240"/>
      <c r="DA27" s="248"/>
      <c r="DB27" s="232"/>
      <c r="DC27" s="240"/>
      <c r="DD27" s="240"/>
      <c r="DE27" s="240"/>
      <c r="DF27" s="240"/>
      <c r="DG27" s="240"/>
      <c r="DH27" s="240"/>
      <c r="DI27" s="248"/>
    </row>
    <row r="28" spans="1:113" ht="18.75" customHeight="1">
      <c r="A28" s="2"/>
      <c r="B28" s="17"/>
      <c r="C28" s="34"/>
      <c r="D28" s="43"/>
      <c r="E28" s="53" t="s">
        <v>263</v>
      </c>
      <c r="F28" s="59"/>
      <c r="G28" s="59"/>
      <c r="H28" s="59"/>
      <c r="I28" s="59"/>
      <c r="J28" s="59"/>
      <c r="K28" s="64"/>
      <c r="L28" s="73">
        <v>1</v>
      </c>
      <c r="M28" s="81"/>
      <c r="N28" s="81"/>
      <c r="O28" s="81"/>
      <c r="P28" s="85"/>
      <c r="Q28" s="73">
        <v>4410</v>
      </c>
      <c r="R28" s="81"/>
      <c r="S28" s="81"/>
      <c r="T28" s="81"/>
      <c r="U28" s="81"/>
      <c r="V28" s="85"/>
      <c r="W28" s="134"/>
      <c r="X28" s="34"/>
      <c r="Y28" s="43"/>
      <c r="Z28" s="53" t="s">
        <v>34</v>
      </c>
      <c r="AA28" s="59"/>
      <c r="AB28" s="59"/>
      <c r="AC28" s="59"/>
      <c r="AD28" s="59"/>
      <c r="AE28" s="59"/>
      <c r="AF28" s="59"/>
      <c r="AG28" s="64"/>
      <c r="AH28" s="73" t="s">
        <v>135</v>
      </c>
      <c r="AI28" s="81"/>
      <c r="AJ28" s="81"/>
      <c r="AK28" s="81"/>
      <c r="AL28" s="85"/>
      <c r="AM28" s="73" t="s">
        <v>135</v>
      </c>
      <c r="AN28" s="81"/>
      <c r="AO28" s="81"/>
      <c r="AP28" s="81"/>
      <c r="AQ28" s="81"/>
      <c r="AR28" s="85"/>
      <c r="AS28" s="73" t="s">
        <v>135</v>
      </c>
      <c r="AT28" s="81"/>
      <c r="AU28" s="81"/>
      <c r="AV28" s="81"/>
      <c r="AW28" s="81"/>
      <c r="AX28" s="118"/>
      <c r="AY28" s="195" t="s">
        <v>266</v>
      </c>
      <c r="AZ28" s="203"/>
      <c r="BA28" s="203"/>
      <c r="BB28" s="206"/>
      <c r="BC28" s="190" t="s">
        <v>97</v>
      </c>
      <c r="BD28" s="198"/>
      <c r="BE28" s="198"/>
      <c r="BF28" s="198"/>
      <c r="BG28" s="198"/>
      <c r="BH28" s="198"/>
      <c r="BI28" s="198"/>
      <c r="BJ28" s="198"/>
      <c r="BK28" s="198"/>
      <c r="BL28" s="198"/>
      <c r="BM28" s="210"/>
      <c r="BN28" s="215">
        <v>5267007</v>
      </c>
      <c r="BO28" s="218"/>
      <c r="BP28" s="218"/>
      <c r="BQ28" s="218"/>
      <c r="BR28" s="218"/>
      <c r="BS28" s="218"/>
      <c r="BT28" s="218"/>
      <c r="BU28" s="221"/>
      <c r="BV28" s="215">
        <v>5014942</v>
      </c>
      <c r="BW28" s="218"/>
      <c r="BX28" s="218"/>
      <c r="BY28" s="218"/>
      <c r="BZ28" s="218"/>
      <c r="CA28" s="218"/>
      <c r="CB28" s="218"/>
      <c r="CC28" s="221"/>
      <c r="CD28" s="193"/>
      <c r="CE28" s="226"/>
      <c r="CF28" s="226"/>
      <c r="CG28" s="226"/>
      <c r="CH28" s="226"/>
      <c r="CI28" s="226"/>
      <c r="CJ28" s="226"/>
      <c r="CK28" s="226"/>
      <c r="CL28" s="226"/>
      <c r="CM28" s="226"/>
      <c r="CN28" s="226"/>
      <c r="CO28" s="226"/>
      <c r="CP28" s="226"/>
      <c r="CQ28" s="226"/>
      <c r="CR28" s="226"/>
      <c r="CS28" s="229"/>
      <c r="CT28" s="232"/>
      <c r="CU28" s="240"/>
      <c r="CV28" s="240"/>
      <c r="CW28" s="240"/>
      <c r="CX28" s="240"/>
      <c r="CY28" s="240"/>
      <c r="CZ28" s="240"/>
      <c r="DA28" s="248"/>
      <c r="DB28" s="232"/>
      <c r="DC28" s="240"/>
      <c r="DD28" s="240"/>
      <c r="DE28" s="240"/>
      <c r="DF28" s="240"/>
      <c r="DG28" s="240"/>
      <c r="DH28" s="240"/>
      <c r="DI28" s="248"/>
    </row>
    <row r="29" spans="1:113" ht="18.75" customHeight="1">
      <c r="A29" s="2"/>
      <c r="B29" s="17"/>
      <c r="C29" s="34"/>
      <c r="D29" s="43"/>
      <c r="E29" s="53" t="s">
        <v>267</v>
      </c>
      <c r="F29" s="59"/>
      <c r="G29" s="59"/>
      <c r="H29" s="59"/>
      <c r="I29" s="59"/>
      <c r="J29" s="59"/>
      <c r="K29" s="64"/>
      <c r="L29" s="73">
        <v>20</v>
      </c>
      <c r="M29" s="81"/>
      <c r="N29" s="81"/>
      <c r="O29" s="81"/>
      <c r="P29" s="85"/>
      <c r="Q29" s="73">
        <v>4210</v>
      </c>
      <c r="R29" s="81"/>
      <c r="S29" s="81"/>
      <c r="T29" s="81"/>
      <c r="U29" s="81"/>
      <c r="V29" s="85"/>
      <c r="W29" s="135"/>
      <c r="X29" s="140"/>
      <c r="Y29" s="142"/>
      <c r="Z29" s="53" t="s">
        <v>269</v>
      </c>
      <c r="AA29" s="59"/>
      <c r="AB29" s="59"/>
      <c r="AC29" s="59"/>
      <c r="AD29" s="59"/>
      <c r="AE29" s="59"/>
      <c r="AF29" s="59"/>
      <c r="AG29" s="64"/>
      <c r="AH29" s="73">
        <v>866</v>
      </c>
      <c r="AI29" s="81"/>
      <c r="AJ29" s="81"/>
      <c r="AK29" s="81"/>
      <c r="AL29" s="85"/>
      <c r="AM29" s="73">
        <v>2698500</v>
      </c>
      <c r="AN29" s="81"/>
      <c r="AO29" s="81"/>
      <c r="AP29" s="81"/>
      <c r="AQ29" s="81"/>
      <c r="AR29" s="85"/>
      <c r="AS29" s="73">
        <v>3116</v>
      </c>
      <c r="AT29" s="81"/>
      <c r="AU29" s="81"/>
      <c r="AV29" s="81"/>
      <c r="AW29" s="81"/>
      <c r="AX29" s="118"/>
      <c r="AY29" s="196"/>
      <c r="AZ29" s="204"/>
      <c r="BA29" s="204"/>
      <c r="BB29" s="207"/>
      <c r="BC29" s="191" t="s">
        <v>270</v>
      </c>
      <c r="BD29" s="199"/>
      <c r="BE29" s="199"/>
      <c r="BF29" s="199"/>
      <c r="BG29" s="199"/>
      <c r="BH29" s="199"/>
      <c r="BI29" s="199"/>
      <c r="BJ29" s="199"/>
      <c r="BK29" s="199"/>
      <c r="BL29" s="199"/>
      <c r="BM29" s="211"/>
      <c r="BN29" s="216">
        <v>308688</v>
      </c>
      <c r="BO29" s="219"/>
      <c r="BP29" s="219"/>
      <c r="BQ29" s="219"/>
      <c r="BR29" s="219"/>
      <c r="BS29" s="219"/>
      <c r="BT29" s="219"/>
      <c r="BU29" s="222"/>
      <c r="BV29" s="216">
        <v>308642</v>
      </c>
      <c r="BW29" s="219"/>
      <c r="BX29" s="219"/>
      <c r="BY29" s="219"/>
      <c r="BZ29" s="219"/>
      <c r="CA29" s="219"/>
      <c r="CB29" s="219"/>
      <c r="CC29" s="222"/>
      <c r="CD29" s="128"/>
      <c r="CE29" s="226"/>
      <c r="CF29" s="226"/>
      <c r="CG29" s="226"/>
      <c r="CH29" s="226"/>
      <c r="CI29" s="226"/>
      <c r="CJ29" s="226"/>
      <c r="CK29" s="226"/>
      <c r="CL29" s="226"/>
      <c r="CM29" s="226"/>
      <c r="CN29" s="226"/>
      <c r="CO29" s="226"/>
      <c r="CP29" s="226"/>
      <c r="CQ29" s="226"/>
      <c r="CR29" s="226"/>
      <c r="CS29" s="229"/>
      <c r="CT29" s="232"/>
      <c r="CU29" s="240"/>
      <c r="CV29" s="240"/>
      <c r="CW29" s="240"/>
      <c r="CX29" s="240"/>
      <c r="CY29" s="240"/>
      <c r="CZ29" s="240"/>
      <c r="DA29" s="248"/>
      <c r="DB29" s="232"/>
      <c r="DC29" s="240"/>
      <c r="DD29" s="240"/>
      <c r="DE29" s="240"/>
      <c r="DF29" s="240"/>
      <c r="DG29" s="240"/>
      <c r="DH29" s="240"/>
      <c r="DI29" s="248"/>
    </row>
    <row r="30" spans="1:113" ht="18.75" customHeight="1">
      <c r="A30" s="2"/>
      <c r="B30" s="18"/>
      <c r="C30" s="35"/>
      <c r="D30" s="44"/>
      <c r="E30" s="54"/>
      <c r="F30" s="60"/>
      <c r="G30" s="60"/>
      <c r="H30" s="60"/>
      <c r="I30" s="60"/>
      <c r="J30" s="60"/>
      <c r="K30" s="65"/>
      <c r="L30" s="74"/>
      <c r="M30" s="82"/>
      <c r="N30" s="82"/>
      <c r="O30" s="82"/>
      <c r="P30" s="86"/>
      <c r="Q30" s="74"/>
      <c r="R30" s="82"/>
      <c r="S30" s="82"/>
      <c r="T30" s="82"/>
      <c r="U30" s="82"/>
      <c r="V30" s="86"/>
      <c r="W30" s="136" t="s">
        <v>272</v>
      </c>
      <c r="X30" s="141"/>
      <c r="Y30" s="141"/>
      <c r="Z30" s="141"/>
      <c r="AA30" s="141"/>
      <c r="AB30" s="141"/>
      <c r="AC30" s="141"/>
      <c r="AD30" s="141"/>
      <c r="AE30" s="141"/>
      <c r="AF30" s="141"/>
      <c r="AG30" s="162"/>
      <c r="AH30" s="150">
        <v>102</v>
      </c>
      <c r="AI30" s="157"/>
      <c r="AJ30" s="157"/>
      <c r="AK30" s="157"/>
      <c r="AL30" s="157"/>
      <c r="AM30" s="157"/>
      <c r="AN30" s="157"/>
      <c r="AO30" s="157"/>
      <c r="AP30" s="157"/>
      <c r="AQ30" s="157"/>
      <c r="AR30" s="157"/>
      <c r="AS30" s="157"/>
      <c r="AT30" s="157"/>
      <c r="AU30" s="157"/>
      <c r="AV30" s="157"/>
      <c r="AW30" s="157"/>
      <c r="AX30" s="172"/>
      <c r="AY30" s="197"/>
      <c r="AZ30" s="205"/>
      <c r="BA30" s="205"/>
      <c r="BB30" s="208"/>
      <c r="BC30" s="192" t="s">
        <v>56</v>
      </c>
      <c r="BD30" s="200"/>
      <c r="BE30" s="200"/>
      <c r="BF30" s="200"/>
      <c r="BG30" s="200"/>
      <c r="BH30" s="200"/>
      <c r="BI30" s="200"/>
      <c r="BJ30" s="200"/>
      <c r="BK30" s="200"/>
      <c r="BL30" s="200"/>
      <c r="BM30" s="212"/>
      <c r="BN30" s="217">
        <v>3982795</v>
      </c>
      <c r="BO30" s="220"/>
      <c r="BP30" s="220"/>
      <c r="BQ30" s="220"/>
      <c r="BR30" s="220"/>
      <c r="BS30" s="220"/>
      <c r="BT30" s="220"/>
      <c r="BU30" s="223"/>
      <c r="BV30" s="217">
        <v>3502577</v>
      </c>
      <c r="BW30" s="220"/>
      <c r="BX30" s="220"/>
      <c r="BY30" s="220"/>
      <c r="BZ30" s="220"/>
      <c r="CA30" s="220"/>
      <c r="CB30" s="220"/>
      <c r="CC30" s="223"/>
      <c r="CD30" s="131"/>
      <c r="CE30" s="227"/>
      <c r="CF30" s="227"/>
      <c r="CG30" s="227"/>
      <c r="CH30" s="227"/>
      <c r="CI30" s="227"/>
      <c r="CJ30" s="227"/>
      <c r="CK30" s="227"/>
      <c r="CL30" s="227"/>
      <c r="CM30" s="227"/>
      <c r="CN30" s="227"/>
      <c r="CO30" s="227"/>
      <c r="CP30" s="227"/>
      <c r="CQ30" s="227"/>
      <c r="CR30" s="227"/>
      <c r="CS30" s="230"/>
      <c r="CT30" s="238"/>
      <c r="CU30" s="246"/>
      <c r="CV30" s="246"/>
      <c r="CW30" s="246"/>
      <c r="CX30" s="246"/>
      <c r="CY30" s="246"/>
      <c r="CZ30" s="246"/>
      <c r="DA30" s="254"/>
      <c r="DB30" s="238"/>
      <c r="DC30" s="246"/>
      <c r="DD30" s="246"/>
      <c r="DE30" s="246"/>
      <c r="DF30" s="246"/>
      <c r="DG30" s="246"/>
      <c r="DH30" s="246"/>
      <c r="DI30" s="254"/>
    </row>
    <row r="31" spans="1:113" ht="13.5" customHeight="1">
      <c r="A31" s="2"/>
      <c r="B31" s="19"/>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257"/>
    </row>
    <row r="32" spans="1:113" ht="13.5" customHeight="1">
      <c r="A32" s="2"/>
      <c r="B32" s="20"/>
      <c r="C32" s="37" t="s">
        <v>188</v>
      </c>
      <c r="D32" s="37"/>
      <c r="E32" s="37"/>
      <c r="F32" s="36"/>
      <c r="G32" s="36"/>
      <c r="H32" s="36"/>
      <c r="I32" s="36"/>
      <c r="J32" s="36"/>
      <c r="K32" s="36"/>
      <c r="L32" s="36"/>
      <c r="M32" s="36"/>
      <c r="N32" s="36"/>
      <c r="O32" s="36"/>
      <c r="P32" s="36"/>
      <c r="Q32" s="36"/>
      <c r="R32" s="36"/>
      <c r="S32" s="36"/>
      <c r="T32" s="36"/>
      <c r="U32" s="36" t="s">
        <v>86</v>
      </c>
      <c r="V32" s="36"/>
      <c r="W32" s="36"/>
      <c r="X32" s="36"/>
      <c r="Y32" s="36"/>
      <c r="Z32" s="36"/>
      <c r="AA32" s="36"/>
      <c r="AB32" s="36"/>
      <c r="AC32" s="36"/>
      <c r="AD32" s="36"/>
      <c r="AE32" s="36"/>
      <c r="AF32" s="36"/>
      <c r="AG32" s="36"/>
      <c r="AH32" s="36"/>
      <c r="AI32" s="36"/>
      <c r="AJ32" s="36"/>
      <c r="AK32" s="36"/>
      <c r="AL32" s="36"/>
      <c r="AM32" s="178" t="s">
        <v>274</v>
      </c>
      <c r="AN32" s="36"/>
      <c r="AO32" s="36"/>
      <c r="AP32" s="36"/>
      <c r="AQ32" s="36"/>
      <c r="AR32" s="36"/>
      <c r="AS32" s="178"/>
      <c r="AT32" s="178"/>
      <c r="AU32" s="178"/>
      <c r="AV32" s="178"/>
      <c r="AW32" s="178"/>
      <c r="AX32" s="178"/>
      <c r="AY32" s="178"/>
      <c r="AZ32" s="178"/>
      <c r="BA32" s="178"/>
      <c r="BB32" s="36"/>
      <c r="BC32" s="178"/>
      <c r="BD32" s="36"/>
      <c r="BE32" s="178" t="s">
        <v>275</v>
      </c>
      <c r="BF32" s="36"/>
      <c r="BG32" s="36"/>
      <c r="BH32" s="36"/>
      <c r="BI32" s="36"/>
      <c r="BJ32" s="178"/>
      <c r="BK32" s="178"/>
      <c r="BL32" s="178"/>
      <c r="BM32" s="178"/>
      <c r="BN32" s="178"/>
      <c r="BO32" s="178"/>
      <c r="BP32" s="178"/>
      <c r="BQ32" s="178"/>
      <c r="BR32" s="36"/>
      <c r="BS32" s="36"/>
      <c r="BT32" s="36"/>
      <c r="BU32" s="36"/>
      <c r="BV32" s="36"/>
      <c r="BW32" s="36" t="s">
        <v>277</v>
      </c>
      <c r="BX32" s="36"/>
      <c r="BY32" s="36"/>
      <c r="BZ32" s="36"/>
      <c r="CA32" s="36"/>
      <c r="CB32" s="178"/>
      <c r="CC32" s="178"/>
      <c r="CD32" s="178"/>
      <c r="CE32" s="178"/>
      <c r="CF32" s="178"/>
      <c r="CG32" s="178"/>
      <c r="CH32" s="178"/>
      <c r="CI32" s="178"/>
      <c r="CJ32" s="178"/>
      <c r="CK32" s="178"/>
      <c r="CL32" s="178"/>
      <c r="CM32" s="178"/>
      <c r="CN32" s="178"/>
      <c r="CO32" s="178" t="s">
        <v>278</v>
      </c>
      <c r="CP32" s="178"/>
      <c r="CQ32" s="178"/>
      <c r="CR32" s="178"/>
      <c r="CS32" s="178"/>
      <c r="CT32" s="178"/>
      <c r="CU32" s="178"/>
      <c r="CV32" s="178"/>
      <c r="CW32" s="178"/>
      <c r="CX32" s="178"/>
      <c r="CY32" s="178"/>
      <c r="CZ32" s="178"/>
      <c r="DA32" s="178"/>
      <c r="DB32" s="178"/>
      <c r="DC32" s="178"/>
      <c r="DD32" s="178"/>
      <c r="DE32" s="178"/>
      <c r="DF32" s="178"/>
      <c r="DG32" s="178"/>
      <c r="DH32" s="178"/>
      <c r="DI32" s="257"/>
    </row>
    <row r="33" spans="1:113" ht="13.5" customHeight="1">
      <c r="A33" s="2"/>
      <c r="B33" s="20"/>
      <c r="C33" s="38" t="s">
        <v>115</v>
      </c>
      <c r="D33" s="38"/>
      <c r="E33" s="55" t="s">
        <v>279</v>
      </c>
      <c r="F33" s="55"/>
      <c r="G33" s="55"/>
      <c r="H33" s="55"/>
      <c r="I33" s="55"/>
      <c r="J33" s="55"/>
      <c r="K33" s="55"/>
      <c r="L33" s="55"/>
      <c r="M33" s="55"/>
      <c r="N33" s="55"/>
      <c r="O33" s="55"/>
      <c r="P33" s="55"/>
      <c r="Q33" s="55"/>
      <c r="R33" s="55"/>
      <c r="S33" s="55"/>
      <c r="T33" s="55"/>
      <c r="U33" s="38" t="s">
        <v>115</v>
      </c>
      <c r="V33" s="38"/>
      <c r="W33" s="55" t="s">
        <v>279</v>
      </c>
      <c r="X33" s="55"/>
      <c r="Y33" s="55"/>
      <c r="Z33" s="55"/>
      <c r="AA33" s="55"/>
      <c r="AB33" s="55"/>
      <c r="AC33" s="55"/>
      <c r="AD33" s="55"/>
      <c r="AE33" s="55"/>
      <c r="AF33" s="55"/>
      <c r="AG33" s="55"/>
      <c r="AH33" s="55"/>
      <c r="AI33" s="55"/>
      <c r="AJ33" s="55"/>
      <c r="AK33" s="55"/>
      <c r="AL33" s="55"/>
      <c r="AM33" s="38" t="s">
        <v>115</v>
      </c>
      <c r="AN33" s="38"/>
      <c r="AO33" s="55" t="s">
        <v>279</v>
      </c>
      <c r="AP33" s="55"/>
      <c r="AQ33" s="55"/>
      <c r="AR33" s="55"/>
      <c r="AS33" s="55"/>
      <c r="AT33" s="55"/>
      <c r="AU33" s="55"/>
      <c r="AV33" s="55"/>
      <c r="AW33" s="55"/>
      <c r="AX33" s="55"/>
      <c r="AY33" s="55"/>
      <c r="AZ33" s="55"/>
      <c r="BA33" s="55"/>
      <c r="BB33" s="55"/>
      <c r="BC33" s="55"/>
      <c r="BD33" s="38"/>
      <c r="BE33" s="55" t="s">
        <v>282</v>
      </c>
      <c r="BF33" s="55"/>
      <c r="BG33" s="55" t="s">
        <v>167</v>
      </c>
      <c r="BH33" s="55"/>
      <c r="BI33" s="55"/>
      <c r="BJ33" s="55"/>
      <c r="BK33" s="55"/>
      <c r="BL33" s="55"/>
      <c r="BM33" s="55"/>
      <c r="BN33" s="55"/>
      <c r="BO33" s="55"/>
      <c r="BP33" s="55"/>
      <c r="BQ33" s="55"/>
      <c r="BR33" s="55"/>
      <c r="BS33" s="55"/>
      <c r="BT33" s="55"/>
      <c r="BU33" s="55"/>
      <c r="BV33" s="38"/>
      <c r="BW33" s="38" t="s">
        <v>282</v>
      </c>
      <c r="BX33" s="38"/>
      <c r="BY33" s="55" t="s">
        <v>106</v>
      </c>
      <c r="BZ33" s="55"/>
      <c r="CA33" s="55"/>
      <c r="CB33" s="55"/>
      <c r="CC33" s="55"/>
      <c r="CD33" s="55"/>
      <c r="CE33" s="55"/>
      <c r="CF33" s="55"/>
      <c r="CG33" s="55"/>
      <c r="CH33" s="55"/>
      <c r="CI33" s="55"/>
      <c r="CJ33" s="55"/>
      <c r="CK33" s="55"/>
      <c r="CL33" s="55"/>
      <c r="CM33" s="55"/>
      <c r="CN33" s="55"/>
      <c r="CO33" s="38" t="s">
        <v>115</v>
      </c>
      <c r="CP33" s="38"/>
      <c r="CQ33" s="55" t="s">
        <v>283</v>
      </c>
      <c r="CR33" s="55"/>
      <c r="CS33" s="55"/>
      <c r="CT33" s="55"/>
      <c r="CU33" s="55"/>
      <c r="CV33" s="55"/>
      <c r="CW33" s="55"/>
      <c r="CX33" s="55"/>
      <c r="CY33" s="55"/>
      <c r="CZ33" s="55"/>
      <c r="DA33" s="55"/>
      <c r="DB33" s="55"/>
      <c r="DC33" s="55"/>
      <c r="DD33" s="55"/>
      <c r="DE33" s="55"/>
      <c r="DF33" s="55"/>
      <c r="DG33" s="255" t="s">
        <v>73</v>
      </c>
      <c r="DH33" s="255"/>
      <c r="DI33" s="165"/>
    </row>
    <row r="34" spans="1:113" ht="32.25" customHeight="1">
      <c r="A34" s="2"/>
      <c r="B34" s="20"/>
      <c r="C34" s="39">
        <f>IF(E34="","",1)</f>
        <v>1</v>
      </c>
      <c r="D34" s="39"/>
      <c r="E34" s="56" t="str">
        <f>IF('各会計、関係団体の財政状況及び健全化判断比率'!B7="","",'各会計、関係団体の財政状況及び健全化判断比率'!B7)</f>
        <v>一般会計</v>
      </c>
      <c r="F34" s="56"/>
      <c r="G34" s="56"/>
      <c r="H34" s="56"/>
      <c r="I34" s="56"/>
      <c r="J34" s="56"/>
      <c r="K34" s="56"/>
      <c r="L34" s="56"/>
      <c r="M34" s="56"/>
      <c r="N34" s="56"/>
      <c r="O34" s="56"/>
      <c r="P34" s="56"/>
      <c r="Q34" s="56"/>
      <c r="R34" s="56"/>
      <c r="S34" s="56"/>
      <c r="T34" s="37"/>
      <c r="U34" s="39">
        <f>IF(W34="","",MAX(C34:D43)+1)</f>
        <v>2</v>
      </c>
      <c r="V34" s="39"/>
      <c r="W34" s="56" t="str">
        <f>IF('各会計、関係団体の財政状況及び健全化判断比率'!B28="","",'各会計、関係団体の財政状況及び健全化判断比率'!B28)</f>
        <v>国民健康保険事業特別会計</v>
      </c>
      <c r="X34" s="56"/>
      <c r="Y34" s="56"/>
      <c r="Z34" s="56"/>
      <c r="AA34" s="56"/>
      <c r="AB34" s="56"/>
      <c r="AC34" s="56"/>
      <c r="AD34" s="56"/>
      <c r="AE34" s="56"/>
      <c r="AF34" s="56"/>
      <c r="AG34" s="56"/>
      <c r="AH34" s="56"/>
      <c r="AI34" s="56"/>
      <c r="AJ34" s="56"/>
      <c r="AK34" s="56"/>
      <c r="AL34" s="37"/>
      <c r="AM34" s="39">
        <f>IF(AO34="","",MAX(C34:D43,U34:V43)+1)</f>
        <v>5</v>
      </c>
      <c r="AN34" s="39"/>
      <c r="AO34" s="56" t="str">
        <f>IF('各会計、関係団体の財政状況及び健全化判断比率'!B31="","",'各会計、関係団体の財政状況及び健全化判断比率'!B31)</f>
        <v>水道事業会計</v>
      </c>
      <c r="AP34" s="56"/>
      <c r="AQ34" s="56"/>
      <c r="AR34" s="56"/>
      <c r="AS34" s="56"/>
      <c r="AT34" s="56"/>
      <c r="AU34" s="56"/>
      <c r="AV34" s="56"/>
      <c r="AW34" s="56"/>
      <c r="AX34" s="56"/>
      <c r="AY34" s="56"/>
      <c r="AZ34" s="56"/>
      <c r="BA34" s="56"/>
      <c r="BB34" s="56"/>
      <c r="BC34" s="56"/>
      <c r="BD34" s="37"/>
      <c r="BE34" s="39" t="str">
        <f>IF(BG34="","",MAX(C34:D43,U34:V43,AM34:AN43)+1)</f>
        <v/>
      </c>
      <c r="BF34" s="39"/>
      <c r="BG34" s="56"/>
      <c r="BH34" s="56"/>
      <c r="BI34" s="56"/>
      <c r="BJ34" s="56"/>
      <c r="BK34" s="56"/>
      <c r="BL34" s="56"/>
      <c r="BM34" s="56"/>
      <c r="BN34" s="56"/>
      <c r="BO34" s="56"/>
      <c r="BP34" s="56"/>
      <c r="BQ34" s="56"/>
      <c r="BR34" s="56"/>
      <c r="BS34" s="56"/>
      <c r="BT34" s="56"/>
      <c r="BU34" s="56"/>
      <c r="BV34" s="37"/>
      <c r="BW34" s="39">
        <f>IF(BY34="","",MAX(C34:D43,U34:V43,AM34:AN43,BE34:BF43)+1)</f>
        <v>8</v>
      </c>
      <c r="BX34" s="39"/>
      <c r="BY34" s="56" t="str">
        <f>IF('各会計、関係団体の財政状況及び健全化判断比率'!B68="","",'各会計、関係団体の財政状況及び健全化判断比率'!B68)</f>
        <v>共立蒲原総合病院組合</v>
      </c>
      <c r="BZ34" s="56"/>
      <c r="CA34" s="56"/>
      <c r="CB34" s="56"/>
      <c r="CC34" s="56"/>
      <c r="CD34" s="56"/>
      <c r="CE34" s="56"/>
      <c r="CF34" s="56"/>
      <c r="CG34" s="56"/>
      <c r="CH34" s="56"/>
      <c r="CI34" s="56"/>
      <c r="CJ34" s="56"/>
      <c r="CK34" s="56"/>
      <c r="CL34" s="56"/>
      <c r="CM34" s="56"/>
      <c r="CN34" s="37"/>
      <c r="CO34" s="39">
        <f>IF(CQ34="","",MAX(C34:D43,U34:V43,AM34:AN43,BE34:BF43,BW34:BX43)+1)</f>
        <v>14</v>
      </c>
      <c r="CP34" s="39"/>
      <c r="CQ34" s="56" t="str">
        <f>IF('各会計、関係団体の財政状況及び健全化判断比率'!BS7="","",'各会計、関係団体の財政状況及び健全化判断比率'!BS7)</f>
        <v>富士宮市土地開発公社</v>
      </c>
      <c r="CR34" s="56"/>
      <c r="CS34" s="56"/>
      <c r="CT34" s="56"/>
      <c r="CU34" s="56"/>
      <c r="CV34" s="56"/>
      <c r="CW34" s="56"/>
      <c r="CX34" s="56"/>
      <c r="CY34" s="56"/>
      <c r="CZ34" s="56"/>
      <c r="DA34" s="56"/>
      <c r="DB34" s="56"/>
      <c r="DC34" s="56"/>
      <c r="DD34" s="56"/>
      <c r="DE34" s="56"/>
      <c r="DF34" s="36"/>
      <c r="DG34" s="256" t="str">
        <f>IF('各会計、関係団体の財政状況及び健全化判断比率'!BR7="","",'各会計、関係団体の財政状況及び健全化判断比率'!BR7)</f>
        <v/>
      </c>
      <c r="DH34" s="256"/>
      <c r="DI34" s="165"/>
    </row>
    <row r="35" spans="1:113" ht="32.25" customHeight="1">
      <c r="A35" s="2"/>
      <c r="B35" s="20"/>
      <c r="C35" s="39" t="str">
        <f t="shared" ref="C35:C43" si="0">IF(E35="","",C34+1)</f>
        <v/>
      </c>
      <c r="D35" s="39"/>
      <c r="E35" s="56" t="str">
        <f>IF('各会計、関係団体の財政状況及び健全化判断比率'!B8="","",'各会計、関係団体の財政状況及び健全化判断比率'!B8)</f>
        <v/>
      </c>
      <c r="F35" s="56"/>
      <c r="G35" s="56"/>
      <c r="H35" s="56"/>
      <c r="I35" s="56"/>
      <c r="J35" s="56"/>
      <c r="K35" s="56"/>
      <c r="L35" s="56"/>
      <c r="M35" s="56"/>
      <c r="N35" s="56"/>
      <c r="O35" s="56"/>
      <c r="P35" s="56"/>
      <c r="Q35" s="56"/>
      <c r="R35" s="56"/>
      <c r="S35" s="56"/>
      <c r="T35" s="37"/>
      <c r="U35" s="39">
        <f t="shared" ref="U35:U43" si="1">IF(W35="","",U34+1)</f>
        <v>3</v>
      </c>
      <c r="V35" s="39"/>
      <c r="W35" s="56" t="str">
        <f>IF('各会計、関係団体の財政状況及び健全化判断比率'!B29="","",'各会計、関係団体の財政状況及び健全化判断比率'!B29)</f>
        <v>介護保険事業特別会計</v>
      </c>
      <c r="X35" s="56"/>
      <c r="Y35" s="56"/>
      <c r="Z35" s="56"/>
      <c r="AA35" s="56"/>
      <c r="AB35" s="56"/>
      <c r="AC35" s="56"/>
      <c r="AD35" s="56"/>
      <c r="AE35" s="56"/>
      <c r="AF35" s="56"/>
      <c r="AG35" s="56"/>
      <c r="AH35" s="56"/>
      <c r="AI35" s="56"/>
      <c r="AJ35" s="56"/>
      <c r="AK35" s="56"/>
      <c r="AL35" s="37"/>
      <c r="AM35" s="39">
        <f t="shared" ref="AM35:AM43" si="2">IF(AO35="","",AM34+1)</f>
        <v>6</v>
      </c>
      <c r="AN35" s="39"/>
      <c r="AO35" s="56" t="str">
        <f>IF('各会計、関係団体の財政状況及び健全化判断比率'!B32="","",'各会計、関係団体の財政状況及び健全化判断比率'!B32)</f>
        <v>下水道事業会計</v>
      </c>
      <c r="AP35" s="56"/>
      <c r="AQ35" s="56"/>
      <c r="AR35" s="56"/>
      <c r="AS35" s="56"/>
      <c r="AT35" s="56"/>
      <c r="AU35" s="56"/>
      <c r="AV35" s="56"/>
      <c r="AW35" s="56"/>
      <c r="AX35" s="56"/>
      <c r="AY35" s="56"/>
      <c r="AZ35" s="56"/>
      <c r="BA35" s="56"/>
      <c r="BB35" s="56"/>
      <c r="BC35" s="56"/>
      <c r="BD35" s="37"/>
      <c r="BE35" s="39" t="str">
        <f t="shared" ref="BE35:BE43" si="3">IF(BG35="","",BE34+1)</f>
        <v/>
      </c>
      <c r="BF35" s="39"/>
      <c r="BG35" s="56"/>
      <c r="BH35" s="56"/>
      <c r="BI35" s="56"/>
      <c r="BJ35" s="56"/>
      <c r="BK35" s="56"/>
      <c r="BL35" s="56"/>
      <c r="BM35" s="56"/>
      <c r="BN35" s="56"/>
      <c r="BO35" s="56"/>
      <c r="BP35" s="56"/>
      <c r="BQ35" s="56"/>
      <c r="BR35" s="56"/>
      <c r="BS35" s="56"/>
      <c r="BT35" s="56"/>
      <c r="BU35" s="56"/>
      <c r="BV35" s="37"/>
      <c r="BW35" s="39">
        <f t="shared" ref="BW35:BW43" si="4">IF(BY35="","",BW34+1)</f>
        <v>9</v>
      </c>
      <c r="BX35" s="39"/>
      <c r="BY35" s="56" t="str">
        <f>IF('各会計、関係団体の財政状況及び健全化判断比率'!B69="","",'各会計、関係団体の財政状況及び健全化判断比率'!B69)</f>
        <v>駿豆学園管理組合</v>
      </c>
      <c r="BZ35" s="56"/>
      <c r="CA35" s="56"/>
      <c r="CB35" s="56"/>
      <c r="CC35" s="56"/>
      <c r="CD35" s="56"/>
      <c r="CE35" s="56"/>
      <c r="CF35" s="56"/>
      <c r="CG35" s="56"/>
      <c r="CH35" s="56"/>
      <c r="CI35" s="56"/>
      <c r="CJ35" s="56"/>
      <c r="CK35" s="56"/>
      <c r="CL35" s="56"/>
      <c r="CM35" s="56"/>
      <c r="CN35" s="37"/>
      <c r="CO35" s="39">
        <f t="shared" ref="CO35:CO43" si="5">IF(CQ35="","",CO34+1)</f>
        <v>15</v>
      </c>
      <c r="CP35" s="39"/>
      <c r="CQ35" s="56" t="str">
        <f>IF('各会計、関係団体の財政状況及び健全化判断比率'!BS8="","",'各会計、関係団体の財政状況及び健全化判断比率'!BS8)</f>
        <v>富士宮市振興公社</v>
      </c>
      <c r="CR35" s="56"/>
      <c r="CS35" s="56"/>
      <c r="CT35" s="56"/>
      <c r="CU35" s="56"/>
      <c r="CV35" s="56"/>
      <c r="CW35" s="56"/>
      <c r="CX35" s="56"/>
      <c r="CY35" s="56"/>
      <c r="CZ35" s="56"/>
      <c r="DA35" s="56"/>
      <c r="DB35" s="56"/>
      <c r="DC35" s="56"/>
      <c r="DD35" s="56"/>
      <c r="DE35" s="56"/>
      <c r="DF35" s="36"/>
      <c r="DG35" s="256" t="str">
        <f>IF('各会計、関係団体の財政状況及び健全化判断比率'!BR8="","",'各会計、関係団体の財政状況及び健全化判断比率'!BR8)</f>
        <v/>
      </c>
      <c r="DH35" s="256"/>
      <c r="DI35" s="165"/>
    </row>
    <row r="36" spans="1:113" ht="32.25" customHeight="1">
      <c r="A36" s="2"/>
      <c r="B36" s="20"/>
      <c r="C36" s="39" t="str">
        <f t="shared" si="0"/>
        <v/>
      </c>
      <c r="D36" s="39"/>
      <c r="E36" s="56" t="str">
        <f>IF('各会計、関係団体の財政状況及び健全化判断比率'!B9="","",'各会計、関係団体の財政状況及び健全化判断比率'!B9)</f>
        <v/>
      </c>
      <c r="F36" s="56"/>
      <c r="G36" s="56"/>
      <c r="H36" s="56"/>
      <c r="I36" s="56"/>
      <c r="J36" s="56"/>
      <c r="K36" s="56"/>
      <c r="L36" s="56"/>
      <c r="M36" s="56"/>
      <c r="N36" s="56"/>
      <c r="O36" s="56"/>
      <c r="P36" s="56"/>
      <c r="Q36" s="56"/>
      <c r="R36" s="56"/>
      <c r="S36" s="56"/>
      <c r="T36" s="37"/>
      <c r="U36" s="39">
        <f t="shared" si="1"/>
        <v>4</v>
      </c>
      <c r="V36" s="39"/>
      <c r="W36" s="56" t="str">
        <f>IF('各会計、関係団体の財政状況及び健全化判断比率'!B30="","",'各会計、関係団体の財政状況及び健全化判断比率'!B30)</f>
        <v>後期高齢者医療事業特別会計</v>
      </c>
      <c r="X36" s="56"/>
      <c r="Y36" s="56"/>
      <c r="Z36" s="56"/>
      <c r="AA36" s="56"/>
      <c r="AB36" s="56"/>
      <c r="AC36" s="56"/>
      <c r="AD36" s="56"/>
      <c r="AE36" s="56"/>
      <c r="AF36" s="56"/>
      <c r="AG36" s="56"/>
      <c r="AH36" s="56"/>
      <c r="AI36" s="56"/>
      <c r="AJ36" s="56"/>
      <c r="AK36" s="56"/>
      <c r="AL36" s="37"/>
      <c r="AM36" s="39">
        <f t="shared" si="2"/>
        <v>7</v>
      </c>
      <c r="AN36" s="39"/>
      <c r="AO36" s="56" t="str">
        <f>IF('各会計、関係団体の財政状況及び健全化判断比率'!B33="","",'各会計、関係団体の財政状況及び健全化判断比率'!B33)</f>
        <v>病院事業会計</v>
      </c>
      <c r="AP36" s="56"/>
      <c r="AQ36" s="56"/>
      <c r="AR36" s="56"/>
      <c r="AS36" s="56"/>
      <c r="AT36" s="56"/>
      <c r="AU36" s="56"/>
      <c r="AV36" s="56"/>
      <c r="AW36" s="56"/>
      <c r="AX36" s="56"/>
      <c r="AY36" s="56"/>
      <c r="AZ36" s="56"/>
      <c r="BA36" s="56"/>
      <c r="BB36" s="56"/>
      <c r="BC36" s="56"/>
      <c r="BD36" s="37"/>
      <c r="BE36" s="39" t="str">
        <f t="shared" si="3"/>
        <v/>
      </c>
      <c r="BF36" s="39"/>
      <c r="BG36" s="56"/>
      <c r="BH36" s="56"/>
      <c r="BI36" s="56"/>
      <c r="BJ36" s="56"/>
      <c r="BK36" s="56"/>
      <c r="BL36" s="56"/>
      <c r="BM36" s="56"/>
      <c r="BN36" s="56"/>
      <c r="BO36" s="56"/>
      <c r="BP36" s="56"/>
      <c r="BQ36" s="56"/>
      <c r="BR36" s="56"/>
      <c r="BS36" s="56"/>
      <c r="BT36" s="56"/>
      <c r="BU36" s="56"/>
      <c r="BV36" s="37"/>
      <c r="BW36" s="39">
        <f t="shared" si="4"/>
        <v>10</v>
      </c>
      <c r="BX36" s="39"/>
      <c r="BY36" s="56" t="str">
        <f>IF('各会計、関係団体の財政状況及び健全化判断比率'!B70="","",'各会計、関係団体の財政状況及び健全化判断比率'!B70)</f>
        <v>岳南排水路管理組合</v>
      </c>
      <c r="BZ36" s="56"/>
      <c r="CA36" s="56"/>
      <c r="CB36" s="56"/>
      <c r="CC36" s="56"/>
      <c r="CD36" s="56"/>
      <c r="CE36" s="56"/>
      <c r="CF36" s="56"/>
      <c r="CG36" s="56"/>
      <c r="CH36" s="56"/>
      <c r="CI36" s="56"/>
      <c r="CJ36" s="56"/>
      <c r="CK36" s="56"/>
      <c r="CL36" s="56"/>
      <c r="CM36" s="56"/>
      <c r="CN36" s="37"/>
      <c r="CO36" s="39" t="str">
        <f t="shared" si="5"/>
        <v/>
      </c>
      <c r="CP36" s="39"/>
      <c r="CQ36" s="56" t="str">
        <f>IF('各会計、関係団体の財政状況及び健全化判断比率'!BS9="","",'各会計、関係団体の財政状況及び健全化判断比率'!BS9)</f>
        <v/>
      </c>
      <c r="CR36" s="56"/>
      <c r="CS36" s="56"/>
      <c r="CT36" s="56"/>
      <c r="CU36" s="56"/>
      <c r="CV36" s="56"/>
      <c r="CW36" s="56"/>
      <c r="CX36" s="56"/>
      <c r="CY36" s="56"/>
      <c r="CZ36" s="56"/>
      <c r="DA36" s="56"/>
      <c r="DB36" s="56"/>
      <c r="DC36" s="56"/>
      <c r="DD36" s="56"/>
      <c r="DE36" s="56"/>
      <c r="DF36" s="36"/>
      <c r="DG36" s="256" t="str">
        <f>IF('各会計、関係団体の財政状況及び健全化判断比率'!BR9="","",'各会計、関係団体の財政状況及び健全化判断比率'!BR9)</f>
        <v/>
      </c>
      <c r="DH36" s="256"/>
      <c r="DI36" s="165"/>
    </row>
    <row r="37" spans="1:113" ht="32.25" customHeight="1">
      <c r="A37" s="2"/>
      <c r="B37" s="20"/>
      <c r="C37" s="39" t="str">
        <f t="shared" si="0"/>
        <v/>
      </c>
      <c r="D37" s="39"/>
      <c r="E37" s="56" t="str">
        <f>IF('各会計、関係団体の財政状況及び健全化判断比率'!B10="","",'各会計、関係団体の財政状況及び健全化判断比率'!B10)</f>
        <v/>
      </c>
      <c r="F37" s="56"/>
      <c r="G37" s="56"/>
      <c r="H37" s="56"/>
      <c r="I37" s="56"/>
      <c r="J37" s="56"/>
      <c r="K37" s="56"/>
      <c r="L37" s="56"/>
      <c r="M37" s="56"/>
      <c r="N37" s="56"/>
      <c r="O37" s="56"/>
      <c r="P37" s="56"/>
      <c r="Q37" s="56"/>
      <c r="R37" s="56"/>
      <c r="S37" s="56"/>
      <c r="T37" s="37"/>
      <c r="U37" s="39" t="str">
        <f t="shared" si="1"/>
        <v/>
      </c>
      <c r="V37" s="39"/>
      <c r="W37" s="56"/>
      <c r="X37" s="56"/>
      <c r="Y37" s="56"/>
      <c r="Z37" s="56"/>
      <c r="AA37" s="56"/>
      <c r="AB37" s="56"/>
      <c r="AC37" s="56"/>
      <c r="AD37" s="56"/>
      <c r="AE37" s="56"/>
      <c r="AF37" s="56"/>
      <c r="AG37" s="56"/>
      <c r="AH37" s="56"/>
      <c r="AI37" s="56"/>
      <c r="AJ37" s="56"/>
      <c r="AK37" s="56"/>
      <c r="AL37" s="37"/>
      <c r="AM37" s="39" t="str">
        <f t="shared" si="2"/>
        <v/>
      </c>
      <c r="AN37" s="39"/>
      <c r="AO37" s="56"/>
      <c r="AP37" s="56"/>
      <c r="AQ37" s="56"/>
      <c r="AR37" s="56"/>
      <c r="AS37" s="56"/>
      <c r="AT37" s="56"/>
      <c r="AU37" s="56"/>
      <c r="AV37" s="56"/>
      <c r="AW37" s="56"/>
      <c r="AX37" s="56"/>
      <c r="AY37" s="56"/>
      <c r="AZ37" s="56"/>
      <c r="BA37" s="56"/>
      <c r="BB37" s="56"/>
      <c r="BC37" s="56"/>
      <c r="BD37" s="37"/>
      <c r="BE37" s="39" t="str">
        <f t="shared" si="3"/>
        <v/>
      </c>
      <c r="BF37" s="39"/>
      <c r="BG37" s="56"/>
      <c r="BH37" s="56"/>
      <c r="BI37" s="56"/>
      <c r="BJ37" s="56"/>
      <c r="BK37" s="56"/>
      <c r="BL37" s="56"/>
      <c r="BM37" s="56"/>
      <c r="BN37" s="56"/>
      <c r="BO37" s="56"/>
      <c r="BP37" s="56"/>
      <c r="BQ37" s="56"/>
      <c r="BR37" s="56"/>
      <c r="BS37" s="56"/>
      <c r="BT37" s="56"/>
      <c r="BU37" s="56"/>
      <c r="BV37" s="37"/>
      <c r="BW37" s="39">
        <f t="shared" si="4"/>
        <v>11</v>
      </c>
      <c r="BX37" s="39"/>
      <c r="BY37" s="56" t="str">
        <f>IF('各会計、関係団体の財政状況及び健全化判断比率'!B71="","",'各会計、関係団体の財政状況及び健全化判断比率'!B71)</f>
        <v>静岡地方税滞納整理機構</v>
      </c>
      <c r="BZ37" s="56"/>
      <c r="CA37" s="56"/>
      <c r="CB37" s="56"/>
      <c r="CC37" s="56"/>
      <c r="CD37" s="56"/>
      <c r="CE37" s="56"/>
      <c r="CF37" s="56"/>
      <c r="CG37" s="56"/>
      <c r="CH37" s="56"/>
      <c r="CI37" s="56"/>
      <c r="CJ37" s="56"/>
      <c r="CK37" s="56"/>
      <c r="CL37" s="56"/>
      <c r="CM37" s="56"/>
      <c r="CN37" s="37"/>
      <c r="CO37" s="39" t="str">
        <f t="shared" si="5"/>
        <v/>
      </c>
      <c r="CP37" s="39"/>
      <c r="CQ37" s="56" t="str">
        <f>IF('各会計、関係団体の財政状況及び健全化判断比率'!BS10="","",'各会計、関係団体の財政状況及び健全化判断比率'!BS10)</f>
        <v/>
      </c>
      <c r="CR37" s="56"/>
      <c r="CS37" s="56"/>
      <c r="CT37" s="56"/>
      <c r="CU37" s="56"/>
      <c r="CV37" s="56"/>
      <c r="CW37" s="56"/>
      <c r="CX37" s="56"/>
      <c r="CY37" s="56"/>
      <c r="CZ37" s="56"/>
      <c r="DA37" s="56"/>
      <c r="DB37" s="56"/>
      <c r="DC37" s="56"/>
      <c r="DD37" s="56"/>
      <c r="DE37" s="56"/>
      <c r="DF37" s="36"/>
      <c r="DG37" s="256" t="str">
        <f>IF('各会計、関係団体の財政状況及び健全化判断比率'!BR10="","",'各会計、関係団体の財政状況及び健全化判断比率'!BR10)</f>
        <v/>
      </c>
      <c r="DH37" s="256"/>
      <c r="DI37" s="165"/>
    </row>
    <row r="38" spans="1:113" ht="32.25" customHeight="1">
      <c r="A38" s="2"/>
      <c r="B38" s="20"/>
      <c r="C38" s="39" t="str">
        <f t="shared" si="0"/>
        <v/>
      </c>
      <c r="D38" s="39"/>
      <c r="E38" s="56" t="str">
        <f>IF('各会計、関係団体の財政状況及び健全化判断比率'!B11="","",'各会計、関係団体の財政状況及び健全化判断比率'!B11)</f>
        <v/>
      </c>
      <c r="F38" s="56"/>
      <c r="G38" s="56"/>
      <c r="H38" s="56"/>
      <c r="I38" s="56"/>
      <c r="J38" s="56"/>
      <c r="K38" s="56"/>
      <c r="L38" s="56"/>
      <c r="M38" s="56"/>
      <c r="N38" s="56"/>
      <c r="O38" s="56"/>
      <c r="P38" s="56"/>
      <c r="Q38" s="56"/>
      <c r="R38" s="56"/>
      <c r="S38" s="56"/>
      <c r="T38" s="37"/>
      <c r="U38" s="39" t="str">
        <f t="shared" si="1"/>
        <v/>
      </c>
      <c r="V38" s="39"/>
      <c r="W38" s="56"/>
      <c r="X38" s="56"/>
      <c r="Y38" s="56"/>
      <c r="Z38" s="56"/>
      <c r="AA38" s="56"/>
      <c r="AB38" s="56"/>
      <c r="AC38" s="56"/>
      <c r="AD38" s="56"/>
      <c r="AE38" s="56"/>
      <c r="AF38" s="56"/>
      <c r="AG38" s="56"/>
      <c r="AH38" s="56"/>
      <c r="AI38" s="56"/>
      <c r="AJ38" s="56"/>
      <c r="AK38" s="56"/>
      <c r="AL38" s="37"/>
      <c r="AM38" s="39" t="str">
        <f t="shared" si="2"/>
        <v/>
      </c>
      <c r="AN38" s="39"/>
      <c r="AO38" s="56"/>
      <c r="AP38" s="56"/>
      <c r="AQ38" s="56"/>
      <c r="AR38" s="56"/>
      <c r="AS38" s="56"/>
      <c r="AT38" s="56"/>
      <c r="AU38" s="56"/>
      <c r="AV38" s="56"/>
      <c r="AW38" s="56"/>
      <c r="AX38" s="56"/>
      <c r="AY38" s="56"/>
      <c r="AZ38" s="56"/>
      <c r="BA38" s="56"/>
      <c r="BB38" s="56"/>
      <c r="BC38" s="56"/>
      <c r="BD38" s="37"/>
      <c r="BE38" s="39" t="str">
        <f t="shared" si="3"/>
        <v/>
      </c>
      <c r="BF38" s="39"/>
      <c r="BG38" s="56"/>
      <c r="BH38" s="56"/>
      <c r="BI38" s="56"/>
      <c r="BJ38" s="56"/>
      <c r="BK38" s="56"/>
      <c r="BL38" s="56"/>
      <c r="BM38" s="56"/>
      <c r="BN38" s="56"/>
      <c r="BO38" s="56"/>
      <c r="BP38" s="56"/>
      <c r="BQ38" s="56"/>
      <c r="BR38" s="56"/>
      <c r="BS38" s="56"/>
      <c r="BT38" s="56"/>
      <c r="BU38" s="56"/>
      <c r="BV38" s="37"/>
      <c r="BW38" s="39">
        <f t="shared" si="4"/>
        <v>12</v>
      </c>
      <c r="BX38" s="39"/>
      <c r="BY38" s="56" t="str">
        <f>IF('各会計、関係団体の財政状況及び健全化判断比率'!B72="","",'各会計、関係団体の財政状況及び健全化判断比率'!B72)</f>
        <v>静岡県後期高齢者医療広域連合（普通会計分）</v>
      </c>
      <c r="BZ38" s="56"/>
      <c r="CA38" s="56"/>
      <c r="CB38" s="56"/>
      <c r="CC38" s="56"/>
      <c r="CD38" s="56"/>
      <c r="CE38" s="56"/>
      <c r="CF38" s="56"/>
      <c r="CG38" s="56"/>
      <c r="CH38" s="56"/>
      <c r="CI38" s="56"/>
      <c r="CJ38" s="56"/>
      <c r="CK38" s="56"/>
      <c r="CL38" s="56"/>
      <c r="CM38" s="56"/>
      <c r="CN38" s="37"/>
      <c r="CO38" s="39" t="str">
        <f t="shared" si="5"/>
        <v/>
      </c>
      <c r="CP38" s="39"/>
      <c r="CQ38" s="56" t="str">
        <f>IF('各会計、関係団体の財政状況及び健全化判断比率'!BS11="","",'各会計、関係団体の財政状況及び健全化判断比率'!BS11)</f>
        <v/>
      </c>
      <c r="CR38" s="56"/>
      <c r="CS38" s="56"/>
      <c r="CT38" s="56"/>
      <c r="CU38" s="56"/>
      <c r="CV38" s="56"/>
      <c r="CW38" s="56"/>
      <c r="CX38" s="56"/>
      <c r="CY38" s="56"/>
      <c r="CZ38" s="56"/>
      <c r="DA38" s="56"/>
      <c r="DB38" s="56"/>
      <c r="DC38" s="56"/>
      <c r="DD38" s="56"/>
      <c r="DE38" s="56"/>
      <c r="DF38" s="36"/>
      <c r="DG38" s="256" t="str">
        <f>IF('各会計、関係団体の財政状況及び健全化判断比率'!BR11="","",'各会計、関係団体の財政状況及び健全化判断比率'!BR11)</f>
        <v/>
      </c>
      <c r="DH38" s="256"/>
      <c r="DI38" s="165"/>
    </row>
    <row r="39" spans="1:113" ht="32.25" customHeight="1">
      <c r="A39" s="2"/>
      <c r="B39" s="20"/>
      <c r="C39" s="39" t="str">
        <f t="shared" si="0"/>
        <v/>
      </c>
      <c r="D39" s="39"/>
      <c r="E39" s="56" t="str">
        <f>IF('各会計、関係団体の財政状況及び健全化判断比率'!B12="","",'各会計、関係団体の財政状況及び健全化判断比率'!B12)</f>
        <v/>
      </c>
      <c r="F39" s="56"/>
      <c r="G39" s="56"/>
      <c r="H39" s="56"/>
      <c r="I39" s="56"/>
      <c r="J39" s="56"/>
      <c r="K39" s="56"/>
      <c r="L39" s="56"/>
      <c r="M39" s="56"/>
      <c r="N39" s="56"/>
      <c r="O39" s="56"/>
      <c r="P39" s="56"/>
      <c r="Q39" s="56"/>
      <c r="R39" s="56"/>
      <c r="S39" s="56"/>
      <c r="T39" s="37"/>
      <c r="U39" s="39" t="str">
        <f t="shared" si="1"/>
        <v/>
      </c>
      <c r="V39" s="39"/>
      <c r="W39" s="56"/>
      <c r="X39" s="56"/>
      <c r="Y39" s="56"/>
      <c r="Z39" s="56"/>
      <c r="AA39" s="56"/>
      <c r="AB39" s="56"/>
      <c r="AC39" s="56"/>
      <c r="AD39" s="56"/>
      <c r="AE39" s="56"/>
      <c r="AF39" s="56"/>
      <c r="AG39" s="56"/>
      <c r="AH39" s="56"/>
      <c r="AI39" s="56"/>
      <c r="AJ39" s="56"/>
      <c r="AK39" s="56"/>
      <c r="AL39" s="37"/>
      <c r="AM39" s="39" t="str">
        <f t="shared" si="2"/>
        <v/>
      </c>
      <c r="AN39" s="39"/>
      <c r="AO39" s="56"/>
      <c r="AP39" s="56"/>
      <c r="AQ39" s="56"/>
      <c r="AR39" s="56"/>
      <c r="AS39" s="56"/>
      <c r="AT39" s="56"/>
      <c r="AU39" s="56"/>
      <c r="AV39" s="56"/>
      <c r="AW39" s="56"/>
      <c r="AX39" s="56"/>
      <c r="AY39" s="56"/>
      <c r="AZ39" s="56"/>
      <c r="BA39" s="56"/>
      <c r="BB39" s="56"/>
      <c r="BC39" s="56"/>
      <c r="BD39" s="37"/>
      <c r="BE39" s="39" t="str">
        <f t="shared" si="3"/>
        <v/>
      </c>
      <c r="BF39" s="39"/>
      <c r="BG39" s="56"/>
      <c r="BH39" s="56"/>
      <c r="BI39" s="56"/>
      <c r="BJ39" s="56"/>
      <c r="BK39" s="56"/>
      <c r="BL39" s="56"/>
      <c r="BM39" s="56"/>
      <c r="BN39" s="56"/>
      <c r="BO39" s="56"/>
      <c r="BP39" s="56"/>
      <c r="BQ39" s="56"/>
      <c r="BR39" s="56"/>
      <c r="BS39" s="56"/>
      <c r="BT39" s="56"/>
      <c r="BU39" s="56"/>
      <c r="BV39" s="37"/>
      <c r="BW39" s="39">
        <f t="shared" si="4"/>
        <v>13</v>
      </c>
      <c r="BX39" s="39"/>
      <c r="BY39" s="56" t="str">
        <f>IF('各会計、関係団体の財政状況及び健全化判断比率'!B73="","",'各会計、関係団体の財政状況及び健全化判断比率'!B73)</f>
        <v>静岡県後期高齢者医療広域連合（事業会計分）</v>
      </c>
      <c r="BZ39" s="56"/>
      <c r="CA39" s="56"/>
      <c r="CB39" s="56"/>
      <c r="CC39" s="56"/>
      <c r="CD39" s="56"/>
      <c r="CE39" s="56"/>
      <c r="CF39" s="56"/>
      <c r="CG39" s="56"/>
      <c r="CH39" s="56"/>
      <c r="CI39" s="56"/>
      <c r="CJ39" s="56"/>
      <c r="CK39" s="56"/>
      <c r="CL39" s="56"/>
      <c r="CM39" s="56"/>
      <c r="CN39" s="37"/>
      <c r="CO39" s="39" t="str">
        <f t="shared" si="5"/>
        <v/>
      </c>
      <c r="CP39" s="39"/>
      <c r="CQ39" s="56" t="str">
        <f>IF('各会計、関係団体の財政状況及び健全化判断比率'!BS12="","",'各会計、関係団体の財政状況及び健全化判断比率'!BS12)</f>
        <v/>
      </c>
      <c r="CR39" s="56"/>
      <c r="CS39" s="56"/>
      <c r="CT39" s="56"/>
      <c r="CU39" s="56"/>
      <c r="CV39" s="56"/>
      <c r="CW39" s="56"/>
      <c r="CX39" s="56"/>
      <c r="CY39" s="56"/>
      <c r="CZ39" s="56"/>
      <c r="DA39" s="56"/>
      <c r="DB39" s="56"/>
      <c r="DC39" s="56"/>
      <c r="DD39" s="56"/>
      <c r="DE39" s="56"/>
      <c r="DF39" s="36"/>
      <c r="DG39" s="256" t="str">
        <f>IF('各会計、関係団体の財政状況及び健全化判断比率'!BR12="","",'各会計、関係団体の財政状況及び健全化判断比率'!BR12)</f>
        <v/>
      </c>
      <c r="DH39" s="256"/>
      <c r="DI39" s="165"/>
    </row>
    <row r="40" spans="1:113" ht="32.25" customHeight="1">
      <c r="A40" s="2"/>
      <c r="B40" s="20"/>
      <c r="C40" s="39" t="str">
        <f t="shared" si="0"/>
        <v/>
      </c>
      <c r="D40" s="39"/>
      <c r="E40" s="56" t="str">
        <f>IF('各会計、関係団体の財政状況及び健全化判断比率'!B13="","",'各会計、関係団体の財政状況及び健全化判断比率'!B13)</f>
        <v/>
      </c>
      <c r="F40" s="56"/>
      <c r="G40" s="56"/>
      <c r="H40" s="56"/>
      <c r="I40" s="56"/>
      <c r="J40" s="56"/>
      <c r="K40" s="56"/>
      <c r="L40" s="56"/>
      <c r="M40" s="56"/>
      <c r="N40" s="56"/>
      <c r="O40" s="56"/>
      <c r="P40" s="56"/>
      <c r="Q40" s="56"/>
      <c r="R40" s="56"/>
      <c r="S40" s="56"/>
      <c r="T40" s="37"/>
      <c r="U40" s="39" t="str">
        <f t="shared" si="1"/>
        <v/>
      </c>
      <c r="V40" s="39"/>
      <c r="W40" s="56"/>
      <c r="X40" s="56"/>
      <c r="Y40" s="56"/>
      <c r="Z40" s="56"/>
      <c r="AA40" s="56"/>
      <c r="AB40" s="56"/>
      <c r="AC40" s="56"/>
      <c r="AD40" s="56"/>
      <c r="AE40" s="56"/>
      <c r="AF40" s="56"/>
      <c r="AG40" s="56"/>
      <c r="AH40" s="56"/>
      <c r="AI40" s="56"/>
      <c r="AJ40" s="56"/>
      <c r="AK40" s="56"/>
      <c r="AL40" s="37"/>
      <c r="AM40" s="39" t="str">
        <f t="shared" si="2"/>
        <v/>
      </c>
      <c r="AN40" s="39"/>
      <c r="AO40" s="56"/>
      <c r="AP40" s="56"/>
      <c r="AQ40" s="56"/>
      <c r="AR40" s="56"/>
      <c r="AS40" s="56"/>
      <c r="AT40" s="56"/>
      <c r="AU40" s="56"/>
      <c r="AV40" s="56"/>
      <c r="AW40" s="56"/>
      <c r="AX40" s="56"/>
      <c r="AY40" s="56"/>
      <c r="AZ40" s="56"/>
      <c r="BA40" s="56"/>
      <c r="BB40" s="56"/>
      <c r="BC40" s="56"/>
      <c r="BD40" s="37"/>
      <c r="BE40" s="39" t="str">
        <f t="shared" si="3"/>
        <v/>
      </c>
      <c r="BF40" s="39"/>
      <c r="BG40" s="56"/>
      <c r="BH40" s="56"/>
      <c r="BI40" s="56"/>
      <c r="BJ40" s="56"/>
      <c r="BK40" s="56"/>
      <c r="BL40" s="56"/>
      <c r="BM40" s="56"/>
      <c r="BN40" s="56"/>
      <c r="BO40" s="56"/>
      <c r="BP40" s="56"/>
      <c r="BQ40" s="56"/>
      <c r="BR40" s="56"/>
      <c r="BS40" s="56"/>
      <c r="BT40" s="56"/>
      <c r="BU40" s="56"/>
      <c r="BV40" s="37"/>
      <c r="BW40" s="39" t="str">
        <f t="shared" si="4"/>
        <v/>
      </c>
      <c r="BX40" s="39"/>
      <c r="BY40" s="56" t="str">
        <f>IF('各会計、関係団体の財政状況及び健全化判断比率'!B74="","",'各会計、関係団体の財政状況及び健全化判断比率'!B74)</f>
        <v/>
      </c>
      <c r="BZ40" s="56"/>
      <c r="CA40" s="56"/>
      <c r="CB40" s="56"/>
      <c r="CC40" s="56"/>
      <c r="CD40" s="56"/>
      <c r="CE40" s="56"/>
      <c r="CF40" s="56"/>
      <c r="CG40" s="56"/>
      <c r="CH40" s="56"/>
      <c r="CI40" s="56"/>
      <c r="CJ40" s="56"/>
      <c r="CK40" s="56"/>
      <c r="CL40" s="56"/>
      <c r="CM40" s="56"/>
      <c r="CN40" s="37"/>
      <c r="CO40" s="39" t="str">
        <f t="shared" si="5"/>
        <v/>
      </c>
      <c r="CP40" s="39"/>
      <c r="CQ40" s="56" t="str">
        <f>IF('各会計、関係団体の財政状況及び健全化判断比率'!BS13="","",'各会計、関係団体の財政状況及び健全化判断比率'!BS13)</f>
        <v/>
      </c>
      <c r="CR40" s="56"/>
      <c r="CS40" s="56"/>
      <c r="CT40" s="56"/>
      <c r="CU40" s="56"/>
      <c r="CV40" s="56"/>
      <c r="CW40" s="56"/>
      <c r="CX40" s="56"/>
      <c r="CY40" s="56"/>
      <c r="CZ40" s="56"/>
      <c r="DA40" s="56"/>
      <c r="DB40" s="56"/>
      <c r="DC40" s="56"/>
      <c r="DD40" s="56"/>
      <c r="DE40" s="56"/>
      <c r="DF40" s="36"/>
      <c r="DG40" s="256" t="str">
        <f>IF('各会計、関係団体の財政状況及び健全化判断比率'!BR13="","",'各会計、関係団体の財政状況及び健全化判断比率'!BR13)</f>
        <v/>
      </c>
      <c r="DH40" s="256"/>
      <c r="DI40" s="165"/>
    </row>
    <row r="41" spans="1:113" ht="32.25" customHeight="1">
      <c r="A41" s="2"/>
      <c r="B41" s="20"/>
      <c r="C41" s="39" t="str">
        <f t="shared" si="0"/>
        <v/>
      </c>
      <c r="D41" s="39"/>
      <c r="E41" s="56" t="str">
        <f>IF('各会計、関係団体の財政状況及び健全化判断比率'!B14="","",'各会計、関係団体の財政状況及び健全化判断比率'!B14)</f>
        <v/>
      </c>
      <c r="F41" s="56"/>
      <c r="G41" s="56"/>
      <c r="H41" s="56"/>
      <c r="I41" s="56"/>
      <c r="J41" s="56"/>
      <c r="K41" s="56"/>
      <c r="L41" s="56"/>
      <c r="M41" s="56"/>
      <c r="N41" s="56"/>
      <c r="O41" s="56"/>
      <c r="P41" s="56"/>
      <c r="Q41" s="56"/>
      <c r="R41" s="56"/>
      <c r="S41" s="56"/>
      <c r="T41" s="37"/>
      <c r="U41" s="39" t="str">
        <f t="shared" si="1"/>
        <v/>
      </c>
      <c r="V41" s="39"/>
      <c r="W41" s="56"/>
      <c r="X41" s="56"/>
      <c r="Y41" s="56"/>
      <c r="Z41" s="56"/>
      <c r="AA41" s="56"/>
      <c r="AB41" s="56"/>
      <c r="AC41" s="56"/>
      <c r="AD41" s="56"/>
      <c r="AE41" s="56"/>
      <c r="AF41" s="56"/>
      <c r="AG41" s="56"/>
      <c r="AH41" s="56"/>
      <c r="AI41" s="56"/>
      <c r="AJ41" s="56"/>
      <c r="AK41" s="56"/>
      <c r="AL41" s="37"/>
      <c r="AM41" s="39" t="str">
        <f t="shared" si="2"/>
        <v/>
      </c>
      <c r="AN41" s="39"/>
      <c r="AO41" s="56"/>
      <c r="AP41" s="56"/>
      <c r="AQ41" s="56"/>
      <c r="AR41" s="56"/>
      <c r="AS41" s="56"/>
      <c r="AT41" s="56"/>
      <c r="AU41" s="56"/>
      <c r="AV41" s="56"/>
      <c r="AW41" s="56"/>
      <c r="AX41" s="56"/>
      <c r="AY41" s="56"/>
      <c r="AZ41" s="56"/>
      <c r="BA41" s="56"/>
      <c r="BB41" s="56"/>
      <c r="BC41" s="56"/>
      <c r="BD41" s="37"/>
      <c r="BE41" s="39" t="str">
        <f t="shared" si="3"/>
        <v/>
      </c>
      <c r="BF41" s="39"/>
      <c r="BG41" s="56"/>
      <c r="BH41" s="56"/>
      <c r="BI41" s="56"/>
      <c r="BJ41" s="56"/>
      <c r="BK41" s="56"/>
      <c r="BL41" s="56"/>
      <c r="BM41" s="56"/>
      <c r="BN41" s="56"/>
      <c r="BO41" s="56"/>
      <c r="BP41" s="56"/>
      <c r="BQ41" s="56"/>
      <c r="BR41" s="56"/>
      <c r="BS41" s="56"/>
      <c r="BT41" s="56"/>
      <c r="BU41" s="56"/>
      <c r="BV41" s="37"/>
      <c r="BW41" s="39" t="str">
        <f t="shared" si="4"/>
        <v/>
      </c>
      <c r="BX41" s="39"/>
      <c r="BY41" s="56" t="str">
        <f>IF('各会計、関係団体の財政状況及び健全化判断比率'!B75="","",'各会計、関係団体の財政状況及び健全化判断比率'!B75)</f>
        <v/>
      </c>
      <c r="BZ41" s="56"/>
      <c r="CA41" s="56"/>
      <c r="CB41" s="56"/>
      <c r="CC41" s="56"/>
      <c r="CD41" s="56"/>
      <c r="CE41" s="56"/>
      <c r="CF41" s="56"/>
      <c r="CG41" s="56"/>
      <c r="CH41" s="56"/>
      <c r="CI41" s="56"/>
      <c r="CJ41" s="56"/>
      <c r="CK41" s="56"/>
      <c r="CL41" s="56"/>
      <c r="CM41" s="56"/>
      <c r="CN41" s="37"/>
      <c r="CO41" s="39" t="str">
        <f t="shared" si="5"/>
        <v/>
      </c>
      <c r="CP41" s="39"/>
      <c r="CQ41" s="56" t="str">
        <f>IF('各会計、関係団体の財政状況及び健全化判断比率'!BS14="","",'各会計、関係団体の財政状況及び健全化判断比率'!BS14)</f>
        <v/>
      </c>
      <c r="CR41" s="56"/>
      <c r="CS41" s="56"/>
      <c r="CT41" s="56"/>
      <c r="CU41" s="56"/>
      <c r="CV41" s="56"/>
      <c r="CW41" s="56"/>
      <c r="CX41" s="56"/>
      <c r="CY41" s="56"/>
      <c r="CZ41" s="56"/>
      <c r="DA41" s="56"/>
      <c r="DB41" s="56"/>
      <c r="DC41" s="56"/>
      <c r="DD41" s="56"/>
      <c r="DE41" s="56"/>
      <c r="DF41" s="36"/>
      <c r="DG41" s="256" t="str">
        <f>IF('各会計、関係団体の財政状況及び健全化判断比率'!BR14="","",'各会計、関係団体の財政状況及び健全化判断比率'!BR14)</f>
        <v/>
      </c>
      <c r="DH41" s="256"/>
      <c r="DI41" s="165"/>
    </row>
    <row r="42" spans="1:113" ht="32.25" customHeight="1">
      <c r="B42" s="20"/>
      <c r="C42" s="39" t="str">
        <f t="shared" si="0"/>
        <v/>
      </c>
      <c r="D42" s="39"/>
      <c r="E42" s="56" t="str">
        <f>IF('各会計、関係団体の財政状況及び健全化判断比率'!B15="","",'各会計、関係団体の財政状況及び健全化判断比率'!B15)</f>
        <v/>
      </c>
      <c r="F42" s="56"/>
      <c r="G42" s="56"/>
      <c r="H42" s="56"/>
      <c r="I42" s="56"/>
      <c r="J42" s="56"/>
      <c r="K42" s="56"/>
      <c r="L42" s="56"/>
      <c r="M42" s="56"/>
      <c r="N42" s="56"/>
      <c r="O42" s="56"/>
      <c r="P42" s="56"/>
      <c r="Q42" s="56"/>
      <c r="R42" s="56"/>
      <c r="S42" s="56"/>
      <c r="T42" s="37"/>
      <c r="U42" s="39" t="str">
        <f t="shared" si="1"/>
        <v/>
      </c>
      <c r="V42" s="39"/>
      <c r="W42" s="56"/>
      <c r="X42" s="56"/>
      <c r="Y42" s="56"/>
      <c r="Z42" s="56"/>
      <c r="AA42" s="56"/>
      <c r="AB42" s="56"/>
      <c r="AC42" s="56"/>
      <c r="AD42" s="56"/>
      <c r="AE42" s="56"/>
      <c r="AF42" s="56"/>
      <c r="AG42" s="56"/>
      <c r="AH42" s="56"/>
      <c r="AI42" s="56"/>
      <c r="AJ42" s="56"/>
      <c r="AK42" s="56"/>
      <c r="AL42" s="37"/>
      <c r="AM42" s="39" t="str">
        <f t="shared" si="2"/>
        <v/>
      </c>
      <c r="AN42" s="39"/>
      <c r="AO42" s="56"/>
      <c r="AP42" s="56"/>
      <c r="AQ42" s="56"/>
      <c r="AR42" s="56"/>
      <c r="AS42" s="56"/>
      <c r="AT42" s="56"/>
      <c r="AU42" s="56"/>
      <c r="AV42" s="56"/>
      <c r="AW42" s="56"/>
      <c r="AX42" s="56"/>
      <c r="AY42" s="56"/>
      <c r="AZ42" s="56"/>
      <c r="BA42" s="56"/>
      <c r="BB42" s="56"/>
      <c r="BC42" s="56"/>
      <c r="BD42" s="37"/>
      <c r="BE42" s="39" t="str">
        <f t="shared" si="3"/>
        <v/>
      </c>
      <c r="BF42" s="39"/>
      <c r="BG42" s="56"/>
      <c r="BH42" s="56"/>
      <c r="BI42" s="56"/>
      <c r="BJ42" s="56"/>
      <c r="BK42" s="56"/>
      <c r="BL42" s="56"/>
      <c r="BM42" s="56"/>
      <c r="BN42" s="56"/>
      <c r="BO42" s="56"/>
      <c r="BP42" s="56"/>
      <c r="BQ42" s="56"/>
      <c r="BR42" s="56"/>
      <c r="BS42" s="56"/>
      <c r="BT42" s="56"/>
      <c r="BU42" s="56"/>
      <c r="BV42" s="37"/>
      <c r="BW42" s="39" t="str">
        <f t="shared" si="4"/>
        <v/>
      </c>
      <c r="BX42" s="39"/>
      <c r="BY42" s="56" t="str">
        <f>IF('各会計、関係団体の財政状況及び健全化判断比率'!B76="","",'各会計、関係団体の財政状況及び健全化判断比率'!B76)</f>
        <v/>
      </c>
      <c r="BZ42" s="56"/>
      <c r="CA42" s="56"/>
      <c r="CB42" s="56"/>
      <c r="CC42" s="56"/>
      <c r="CD42" s="56"/>
      <c r="CE42" s="56"/>
      <c r="CF42" s="56"/>
      <c r="CG42" s="56"/>
      <c r="CH42" s="56"/>
      <c r="CI42" s="56"/>
      <c r="CJ42" s="56"/>
      <c r="CK42" s="56"/>
      <c r="CL42" s="56"/>
      <c r="CM42" s="56"/>
      <c r="CN42" s="37"/>
      <c r="CO42" s="39" t="str">
        <f t="shared" si="5"/>
        <v/>
      </c>
      <c r="CP42" s="39"/>
      <c r="CQ42" s="56" t="str">
        <f>IF('各会計、関係団体の財政状況及び健全化判断比率'!BS15="","",'各会計、関係団体の財政状況及び健全化判断比率'!BS15)</f>
        <v/>
      </c>
      <c r="CR42" s="56"/>
      <c r="CS42" s="56"/>
      <c r="CT42" s="56"/>
      <c r="CU42" s="56"/>
      <c r="CV42" s="56"/>
      <c r="CW42" s="56"/>
      <c r="CX42" s="56"/>
      <c r="CY42" s="56"/>
      <c r="CZ42" s="56"/>
      <c r="DA42" s="56"/>
      <c r="DB42" s="56"/>
      <c r="DC42" s="56"/>
      <c r="DD42" s="56"/>
      <c r="DE42" s="56"/>
      <c r="DF42" s="36"/>
      <c r="DG42" s="256" t="str">
        <f>IF('各会計、関係団体の財政状況及び健全化判断比率'!BR15="","",'各会計、関係団体の財政状況及び健全化判断比率'!BR15)</f>
        <v/>
      </c>
      <c r="DH42" s="256"/>
      <c r="DI42" s="165"/>
    </row>
    <row r="43" spans="1:113" ht="32.25" customHeight="1">
      <c r="B43" s="20"/>
      <c r="C43" s="39" t="str">
        <f t="shared" si="0"/>
        <v/>
      </c>
      <c r="D43" s="39"/>
      <c r="E43" s="56" t="str">
        <f>IF('各会計、関係団体の財政状況及び健全化判断比率'!B16="","",'各会計、関係団体の財政状況及び健全化判断比率'!B16)</f>
        <v/>
      </c>
      <c r="F43" s="56"/>
      <c r="G43" s="56"/>
      <c r="H43" s="56"/>
      <c r="I43" s="56"/>
      <c r="J43" s="56"/>
      <c r="K43" s="56"/>
      <c r="L43" s="56"/>
      <c r="M43" s="56"/>
      <c r="N43" s="56"/>
      <c r="O43" s="56"/>
      <c r="P43" s="56"/>
      <c r="Q43" s="56"/>
      <c r="R43" s="56"/>
      <c r="S43" s="56"/>
      <c r="T43" s="37"/>
      <c r="U43" s="39" t="str">
        <f t="shared" si="1"/>
        <v/>
      </c>
      <c r="V43" s="39"/>
      <c r="W43" s="56"/>
      <c r="X43" s="56"/>
      <c r="Y43" s="56"/>
      <c r="Z43" s="56"/>
      <c r="AA43" s="56"/>
      <c r="AB43" s="56"/>
      <c r="AC43" s="56"/>
      <c r="AD43" s="56"/>
      <c r="AE43" s="56"/>
      <c r="AF43" s="56"/>
      <c r="AG43" s="56"/>
      <c r="AH43" s="56"/>
      <c r="AI43" s="56"/>
      <c r="AJ43" s="56"/>
      <c r="AK43" s="56"/>
      <c r="AL43" s="37"/>
      <c r="AM43" s="39" t="str">
        <f t="shared" si="2"/>
        <v/>
      </c>
      <c r="AN43" s="39"/>
      <c r="AO43" s="56"/>
      <c r="AP43" s="56"/>
      <c r="AQ43" s="56"/>
      <c r="AR43" s="56"/>
      <c r="AS43" s="56"/>
      <c r="AT43" s="56"/>
      <c r="AU43" s="56"/>
      <c r="AV43" s="56"/>
      <c r="AW43" s="56"/>
      <c r="AX43" s="56"/>
      <c r="AY43" s="56"/>
      <c r="AZ43" s="56"/>
      <c r="BA43" s="56"/>
      <c r="BB43" s="56"/>
      <c r="BC43" s="56"/>
      <c r="BD43" s="37"/>
      <c r="BE43" s="39" t="str">
        <f t="shared" si="3"/>
        <v/>
      </c>
      <c r="BF43" s="39"/>
      <c r="BG43" s="56"/>
      <c r="BH43" s="56"/>
      <c r="BI43" s="56"/>
      <c r="BJ43" s="56"/>
      <c r="BK43" s="56"/>
      <c r="BL43" s="56"/>
      <c r="BM43" s="56"/>
      <c r="BN43" s="56"/>
      <c r="BO43" s="56"/>
      <c r="BP43" s="56"/>
      <c r="BQ43" s="56"/>
      <c r="BR43" s="56"/>
      <c r="BS43" s="56"/>
      <c r="BT43" s="56"/>
      <c r="BU43" s="56"/>
      <c r="BV43" s="37"/>
      <c r="BW43" s="39" t="str">
        <f t="shared" si="4"/>
        <v/>
      </c>
      <c r="BX43" s="39"/>
      <c r="BY43" s="56" t="str">
        <f>IF('各会計、関係団体の財政状況及び健全化判断比率'!B77="","",'各会計、関係団体の財政状況及び健全化判断比率'!B77)</f>
        <v/>
      </c>
      <c r="BZ43" s="56"/>
      <c r="CA43" s="56"/>
      <c r="CB43" s="56"/>
      <c r="CC43" s="56"/>
      <c r="CD43" s="56"/>
      <c r="CE43" s="56"/>
      <c r="CF43" s="56"/>
      <c r="CG43" s="56"/>
      <c r="CH43" s="56"/>
      <c r="CI43" s="56"/>
      <c r="CJ43" s="56"/>
      <c r="CK43" s="56"/>
      <c r="CL43" s="56"/>
      <c r="CM43" s="56"/>
      <c r="CN43" s="37"/>
      <c r="CO43" s="39" t="str">
        <f t="shared" si="5"/>
        <v/>
      </c>
      <c r="CP43" s="39"/>
      <c r="CQ43" s="56" t="str">
        <f>IF('各会計、関係団体の財政状況及び健全化判断比率'!BS16="","",'各会計、関係団体の財政状況及び健全化判断比率'!BS16)</f>
        <v/>
      </c>
      <c r="CR43" s="56"/>
      <c r="CS43" s="56"/>
      <c r="CT43" s="56"/>
      <c r="CU43" s="56"/>
      <c r="CV43" s="56"/>
      <c r="CW43" s="56"/>
      <c r="CX43" s="56"/>
      <c r="CY43" s="56"/>
      <c r="CZ43" s="56"/>
      <c r="DA43" s="56"/>
      <c r="DB43" s="56"/>
      <c r="DC43" s="56"/>
      <c r="DD43" s="56"/>
      <c r="DE43" s="56"/>
      <c r="DF43" s="36"/>
      <c r="DG43" s="256" t="str">
        <f>IF('各会計、関係団体の財政状況及び健全化判断比率'!BR16="","",'各会計、関係団体の財政状況及び健全化判断比率'!BR16)</f>
        <v/>
      </c>
      <c r="DH43" s="256"/>
      <c r="DI43" s="165"/>
    </row>
    <row r="44" spans="1:113" ht="13.5" customHeight="1">
      <c r="B44" s="21"/>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258"/>
    </row>
    <row r="45" spans="1:113"/>
    <row r="46" spans="1:113">
      <c r="B46" s="1" t="s">
        <v>285</v>
      </c>
      <c r="E46" s="1" t="s">
        <v>147</v>
      </c>
    </row>
    <row r="47" spans="1:113">
      <c r="E47" s="1" t="s">
        <v>287</v>
      </c>
    </row>
    <row r="48" spans="1:113">
      <c r="E48" s="1" t="s">
        <v>289</v>
      </c>
    </row>
    <row r="49" spans="5:5">
      <c r="E49" s="1" t="s">
        <v>290</v>
      </c>
    </row>
    <row r="50" spans="5:5">
      <c r="E50" s="1" t="s">
        <v>198</v>
      </c>
    </row>
    <row r="51" spans="5:5">
      <c r="E51" s="1" t="s">
        <v>293</v>
      </c>
    </row>
    <row r="52" spans="5:5">
      <c r="E52" s="1" t="s">
        <v>150</v>
      </c>
    </row>
    <row r="53" spans="5:5"/>
    <row r="54" spans="5:5"/>
    <row r="55" spans="5:5"/>
    <row r="56" spans="5:5"/>
  </sheetData>
  <sheetProtection algorithmName="SHA-512" hashValue="E0oJOy2dgJI4NkZfxd/Nkvd2kyR0TNOlNkeBrL2P6CCEnRpptE/6uJ47U5smmJCVx4UOz1dmUkQ8ZTQR/ZMfXA==" saltValue="H50YWQ67hlh4vxkumPbEcg==" spinCount="100000" sheet="1" objects="1" scenarios="1"/>
  <mergeCells count="432">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369" customWidth="1"/>
    <col min="2" max="2" width="11" style="369" customWidth="1"/>
    <col min="3" max="3" width="17" style="369" customWidth="1"/>
    <col min="4" max="5" width="16.625" style="369" customWidth="1"/>
    <col min="6" max="15" width="15" style="369" customWidth="1"/>
    <col min="16" max="16" width="24" style="369" customWidth="1"/>
    <col min="17" max="16384" width="0" style="369" hidden="1" customWidth="1"/>
  </cols>
  <sheetData>
    <row r="1" spans="1:16" ht="16.5" customHeight="1">
      <c r="A1" s="889"/>
      <c r="B1" s="889"/>
      <c r="C1" s="889"/>
      <c r="D1" s="889"/>
      <c r="E1" s="889"/>
      <c r="F1" s="889"/>
      <c r="G1" s="889"/>
      <c r="H1" s="889"/>
      <c r="I1" s="889"/>
      <c r="J1" s="889"/>
      <c r="K1" s="889"/>
      <c r="L1" s="889"/>
      <c r="M1" s="889"/>
      <c r="N1" s="889"/>
      <c r="O1" s="889"/>
      <c r="P1" s="889"/>
    </row>
    <row r="2" spans="1:16" ht="16.5" customHeight="1">
      <c r="A2" s="889"/>
      <c r="B2" s="889"/>
      <c r="C2" s="889"/>
      <c r="D2" s="889"/>
      <c r="E2" s="889"/>
      <c r="F2" s="889"/>
      <c r="G2" s="889"/>
      <c r="H2" s="889"/>
      <c r="I2" s="889"/>
      <c r="J2" s="889"/>
      <c r="K2" s="889"/>
      <c r="L2" s="889"/>
      <c r="M2" s="889"/>
      <c r="N2" s="889"/>
      <c r="O2" s="889"/>
      <c r="P2" s="889"/>
    </row>
    <row r="3" spans="1:16" ht="16.5" customHeight="1">
      <c r="A3" s="889"/>
      <c r="B3" s="889"/>
      <c r="C3" s="889"/>
      <c r="D3" s="889"/>
      <c r="E3" s="889"/>
      <c r="F3" s="889"/>
      <c r="G3" s="889"/>
      <c r="H3" s="889"/>
      <c r="I3" s="889"/>
      <c r="J3" s="889"/>
      <c r="K3" s="889"/>
      <c r="L3" s="889"/>
      <c r="M3" s="889"/>
      <c r="N3" s="889"/>
      <c r="O3" s="889"/>
      <c r="P3" s="889"/>
    </row>
    <row r="4" spans="1:16" ht="16.5" customHeight="1">
      <c r="A4" s="889"/>
      <c r="B4" s="889"/>
      <c r="C4" s="889"/>
      <c r="D4" s="889"/>
      <c r="E4" s="889"/>
      <c r="F4" s="889"/>
      <c r="G4" s="889"/>
      <c r="H4" s="889"/>
      <c r="I4" s="889"/>
      <c r="J4" s="889"/>
      <c r="K4" s="889"/>
      <c r="L4" s="889"/>
      <c r="M4" s="889"/>
      <c r="N4" s="889"/>
      <c r="O4" s="889"/>
      <c r="P4" s="889"/>
    </row>
    <row r="5" spans="1:16" ht="16.5" customHeight="1">
      <c r="A5" s="889"/>
      <c r="B5" s="889"/>
      <c r="C5" s="889"/>
      <c r="D5" s="889"/>
      <c r="E5" s="889"/>
      <c r="F5" s="889"/>
      <c r="G5" s="889"/>
      <c r="H5" s="889"/>
      <c r="I5" s="889"/>
      <c r="J5" s="889"/>
      <c r="K5" s="889"/>
      <c r="L5" s="889"/>
      <c r="M5" s="889"/>
      <c r="N5" s="889"/>
      <c r="O5" s="889"/>
      <c r="P5" s="889"/>
    </row>
    <row r="6" spans="1:16" ht="16.5" customHeight="1">
      <c r="A6" s="889"/>
      <c r="B6" s="889"/>
      <c r="C6" s="889"/>
      <c r="D6" s="889"/>
      <c r="E6" s="889"/>
      <c r="F6" s="889"/>
      <c r="G6" s="889"/>
      <c r="H6" s="889"/>
      <c r="I6" s="889"/>
      <c r="J6" s="889"/>
      <c r="K6" s="889"/>
      <c r="L6" s="889"/>
      <c r="M6" s="889"/>
      <c r="N6" s="889"/>
      <c r="O6" s="889"/>
      <c r="P6" s="889"/>
    </row>
    <row r="7" spans="1:16" ht="16.5" customHeight="1">
      <c r="A7" s="889"/>
      <c r="B7" s="889"/>
      <c r="C7" s="889"/>
      <c r="D7" s="889"/>
      <c r="E7" s="889"/>
      <c r="F7" s="889"/>
      <c r="G7" s="889"/>
      <c r="H7" s="889"/>
      <c r="I7" s="889"/>
      <c r="J7" s="889"/>
      <c r="K7" s="889"/>
      <c r="L7" s="889"/>
      <c r="M7" s="889"/>
      <c r="N7" s="889"/>
      <c r="O7" s="889"/>
      <c r="P7" s="889"/>
    </row>
    <row r="8" spans="1:16" ht="16.5" customHeight="1">
      <c r="A8" s="889"/>
      <c r="B8" s="889"/>
      <c r="C8" s="889"/>
      <c r="D8" s="889"/>
      <c r="E8" s="889"/>
      <c r="F8" s="889"/>
      <c r="G8" s="889"/>
      <c r="H8" s="889"/>
      <c r="I8" s="889"/>
      <c r="J8" s="889"/>
      <c r="K8" s="889"/>
      <c r="L8" s="889"/>
      <c r="M8" s="889"/>
      <c r="N8" s="889"/>
      <c r="O8" s="889"/>
      <c r="P8" s="889"/>
    </row>
    <row r="9" spans="1:16" ht="16.5" customHeight="1">
      <c r="A9" s="889"/>
      <c r="B9" s="889"/>
      <c r="C9" s="889"/>
      <c r="D9" s="889"/>
      <c r="E9" s="889"/>
      <c r="F9" s="889"/>
      <c r="G9" s="889"/>
      <c r="H9" s="889"/>
      <c r="I9" s="889"/>
      <c r="J9" s="889"/>
      <c r="K9" s="889"/>
      <c r="L9" s="889"/>
      <c r="M9" s="889"/>
      <c r="N9" s="889"/>
      <c r="O9" s="889"/>
      <c r="P9" s="889"/>
    </row>
    <row r="10" spans="1:16" ht="16.5" customHeight="1">
      <c r="A10" s="889"/>
      <c r="B10" s="889"/>
      <c r="C10" s="889"/>
      <c r="D10" s="889"/>
      <c r="E10" s="889"/>
      <c r="F10" s="889"/>
      <c r="G10" s="889"/>
      <c r="H10" s="889"/>
      <c r="I10" s="889"/>
      <c r="J10" s="889"/>
      <c r="K10" s="889"/>
      <c r="L10" s="889"/>
      <c r="M10" s="889"/>
      <c r="N10" s="889"/>
      <c r="O10" s="889"/>
      <c r="P10" s="889"/>
    </row>
    <row r="11" spans="1:16" ht="16.5" customHeight="1">
      <c r="A11" s="889"/>
      <c r="B11" s="889"/>
      <c r="C11" s="889"/>
      <c r="D11" s="889"/>
      <c r="E11" s="889"/>
      <c r="F11" s="889"/>
      <c r="G11" s="889"/>
      <c r="H11" s="889"/>
      <c r="I11" s="889"/>
      <c r="J11" s="889"/>
      <c r="K11" s="889"/>
      <c r="L11" s="889"/>
      <c r="M11" s="889"/>
      <c r="N11" s="889"/>
      <c r="O11" s="889"/>
      <c r="P11" s="889"/>
    </row>
    <row r="12" spans="1:16" ht="16.5" customHeight="1">
      <c r="A12" s="889"/>
      <c r="B12" s="889"/>
      <c r="C12" s="889"/>
      <c r="D12" s="889"/>
      <c r="E12" s="889"/>
      <c r="F12" s="889"/>
      <c r="G12" s="889"/>
      <c r="H12" s="889"/>
      <c r="I12" s="889"/>
      <c r="J12" s="889"/>
      <c r="K12" s="889"/>
      <c r="L12" s="889"/>
      <c r="M12" s="889"/>
      <c r="N12" s="889"/>
      <c r="O12" s="889"/>
      <c r="P12" s="889"/>
    </row>
    <row r="13" spans="1:16" ht="16.5" customHeight="1">
      <c r="A13" s="889"/>
      <c r="B13" s="889"/>
      <c r="C13" s="889"/>
      <c r="D13" s="889"/>
      <c r="E13" s="889"/>
      <c r="F13" s="889"/>
      <c r="G13" s="889"/>
      <c r="H13" s="889"/>
      <c r="I13" s="889"/>
      <c r="J13" s="889"/>
      <c r="K13" s="889"/>
      <c r="L13" s="889"/>
      <c r="M13" s="889"/>
      <c r="N13" s="889"/>
      <c r="O13" s="889"/>
      <c r="P13" s="889"/>
    </row>
    <row r="14" spans="1:16" ht="16.5" customHeight="1">
      <c r="A14" s="889"/>
      <c r="B14" s="889"/>
      <c r="C14" s="889"/>
      <c r="D14" s="889"/>
      <c r="E14" s="889"/>
      <c r="F14" s="889"/>
      <c r="G14" s="889"/>
      <c r="H14" s="889"/>
      <c r="I14" s="889"/>
      <c r="J14" s="889"/>
      <c r="K14" s="889"/>
      <c r="L14" s="889"/>
      <c r="M14" s="889"/>
      <c r="N14" s="889"/>
      <c r="O14" s="889"/>
      <c r="P14" s="889"/>
    </row>
    <row r="15" spans="1:16" ht="16.5" customHeight="1">
      <c r="A15" s="889"/>
      <c r="B15" s="889"/>
      <c r="C15" s="889"/>
      <c r="D15" s="889"/>
      <c r="E15" s="889"/>
      <c r="F15" s="889"/>
      <c r="G15" s="889"/>
      <c r="H15" s="889"/>
      <c r="I15" s="889"/>
      <c r="J15" s="889"/>
      <c r="K15" s="889"/>
      <c r="L15" s="889"/>
      <c r="M15" s="889"/>
      <c r="N15" s="889"/>
      <c r="O15" s="889"/>
      <c r="P15" s="889"/>
    </row>
    <row r="16" spans="1:16" ht="16.5" customHeight="1">
      <c r="A16" s="889"/>
      <c r="B16" s="889"/>
      <c r="C16" s="889"/>
      <c r="D16" s="889"/>
      <c r="E16" s="889"/>
      <c r="F16" s="889"/>
      <c r="G16" s="889"/>
      <c r="H16" s="889"/>
      <c r="I16" s="889"/>
      <c r="J16" s="889"/>
      <c r="K16" s="889"/>
      <c r="L16" s="889"/>
      <c r="M16" s="889"/>
      <c r="N16" s="889"/>
      <c r="O16" s="889"/>
      <c r="P16" s="889"/>
    </row>
    <row r="17" spans="1:16" ht="16.5" customHeight="1">
      <c r="A17" s="889"/>
      <c r="B17" s="889"/>
      <c r="C17" s="889"/>
      <c r="D17" s="889"/>
      <c r="E17" s="889"/>
      <c r="F17" s="889"/>
      <c r="G17" s="889"/>
      <c r="H17" s="889"/>
      <c r="I17" s="889"/>
      <c r="J17" s="889"/>
      <c r="K17" s="889"/>
      <c r="L17" s="889"/>
      <c r="M17" s="889"/>
      <c r="N17" s="889"/>
      <c r="O17" s="889"/>
      <c r="P17" s="889"/>
    </row>
    <row r="18" spans="1:16" ht="16.5" customHeight="1">
      <c r="A18" s="889"/>
      <c r="B18" s="889"/>
      <c r="C18" s="889"/>
      <c r="D18" s="889"/>
      <c r="E18" s="889"/>
      <c r="F18" s="889"/>
      <c r="G18" s="889"/>
      <c r="H18" s="889"/>
      <c r="I18" s="889"/>
      <c r="J18" s="889"/>
      <c r="K18" s="889"/>
      <c r="L18" s="889"/>
      <c r="M18" s="889"/>
      <c r="N18" s="889"/>
      <c r="O18" s="889"/>
      <c r="P18" s="889"/>
    </row>
    <row r="19" spans="1:16" ht="16.5" customHeight="1">
      <c r="A19" s="889"/>
      <c r="B19" s="889"/>
      <c r="C19" s="889"/>
      <c r="D19" s="889"/>
      <c r="E19" s="889"/>
      <c r="F19" s="889"/>
      <c r="G19" s="889"/>
      <c r="H19" s="889"/>
      <c r="I19" s="889"/>
      <c r="J19" s="889"/>
      <c r="K19" s="889"/>
      <c r="L19" s="889"/>
      <c r="M19" s="889"/>
      <c r="N19" s="889"/>
      <c r="O19" s="889"/>
      <c r="P19" s="889"/>
    </row>
    <row r="20" spans="1:16" ht="16.5" customHeight="1">
      <c r="A20" s="889"/>
      <c r="B20" s="889"/>
      <c r="C20" s="889"/>
      <c r="D20" s="889"/>
      <c r="E20" s="889"/>
      <c r="F20" s="889"/>
      <c r="G20" s="889"/>
      <c r="H20" s="889"/>
      <c r="I20" s="889"/>
      <c r="J20" s="889"/>
      <c r="K20" s="889"/>
      <c r="L20" s="889"/>
      <c r="M20" s="889"/>
      <c r="N20" s="889"/>
      <c r="O20" s="889"/>
      <c r="P20" s="889"/>
    </row>
    <row r="21" spans="1:16" ht="16.5" customHeight="1">
      <c r="A21" s="889"/>
      <c r="B21" s="889"/>
      <c r="C21" s="889"/>
      <c r="D21" s="889"/>
      <c r="E21" s="889"/>
      <c r="F21" s="889"/>
      <c r="G21" s="889"/>
      <c r="H21" s="889"/>
      <c r="I21" s="889"/>
      <c r="J21" s="889"/>
      <c r="K21" s="889"/>
      <c r="L21" s="889"/>
      <c r="M21" s="889"/>
      <c r="N21" s="889"/>
      <c r="O21" s="889"/>
      <c r="P21" s="889"/>
    </row>
    <row r="22" spans="1:16" ht="16.5" customHeight="1">
      <c r="A22" s="889"/>
      <c r="B22" s="889"/>
      <c r="C22" s="889"/>
      <c r="D22" s="889"/>
      <c r="E22" s="889"/>
      <c r="F22" s="889"/>
      <c r="G22" s="889"/>
      <c r="H22" s="889"/>
      <c r="I22" s="889"/>
      <c r="J22" s="889"/>
      <c r="K22" s="889"/>
      <c r="L22" s="889"/>
      <c r="M22" s="889"/>
      <c r="N22" s="889"/>
      <c r="O22" s="889"/>
      <c r="P22" s="889"/>
    </row>
    <row r="23" spans="1:16" ht="16.5" customHeight="1">
      <c r="A23" s="889"/>
      <c r="B23" s="889"/>
      <c r="C23" s="889"/>
      <c r="D23" s="889"/>
      <c r="E23" s="889"/>
      <c r="F23" s="889"/>
      <c r="G23" s="889"/>
      <c r="H23" s="889"/>
      <c r="I23" s="889"/>
      <c r="J23" s="889"/>
      <c r="K23" s="889"/>
      <c r="L23" s="889"/>
      <c r="M23" s="889"/>
      <c r="N23" s="889"/>
      <c r="O23" s="889"/>
      <c r="P23" s="889"/>
    </row>
    <row r="24" spans="1:16" ht="16.5" customHeight="1">
      <c r="A24" s="889"/>
      <c r="B24" s="889"/>
      <c r="C24" s="889"/>
      <c r="D24" s="889"/>
      <c r="E24" s="889"/>
      <c r="F24" s="889"/>
      <c r="G24" s="889"/>
      <c r="H24" s="889"/>
      <c r="I24" s="889"/>
      <c r="J24" s="889"/>
      <c r="K24" s="889"/>
      <c r="L24" s="889"/>
      <c r="M24" s="889"/>
      <c r="N24" s="889"/>
      <c r="O24" s="889"/>
      <c r="P24" s="889"/>
    </row>
    <row r="25" spans="1:16" ht="16.5" customHeight="1">
      <c r="A25" s="889"/>
      <c r="B25" s="889"/>
      <c r="C25" s="889"/>
      <c r="D25" s="889"/>
      <c r="E25" s="889"/>
      <c r="F25" s="889"/>
      <c r="G25" s="889"/>
      <c r="H25" s="889"/>
      <c r="I25" s="889"/>
      <c r="J25" s="889"/>
      <c r="K25" s="889"/>
      <c r="L25" s="889"/>
      <c r="M25" s="889"/>
      <c r="N25" s="889"/>
      <c r="O25" s="889"/>
      <c r="P25" s="889"/>
    </row>
    <row r="26" spans="1:16" ht="16.5" customHeight="1">
      <c r="A26" s="889"/>
      <c r="B26" s="889"/>
      <c r="C26" s="889"/>
      <c r="D26" s="889"/>
      <c r="E26" s="889"/>
      <c r="F26" s="889"/>
      <c r="G26" s="889"/>
      <c r="H26" s="889"/>
      <c r="I26" s="889"/>
      <c r="J26" s="889"/>
      <c r="K26" s="889"/>
      <c r="L26" s="889"/>
      <c r="M26" s="889"/>
      <c r="N26" s="889"/>
      <c r="O26" s="889"/>
      <c r="P26" s="889"/>
    </row>
    <row r="27" spans="1:16" ht="16.5" customHeight="1">
      <c r="A27" s="889"/>
      <c r="B27" s="889"/>
      <c r="C27" s="889"/>
      <c r="D27" s="889"/>
      <c r="E27" s="889"/>
      <c r="F27" s="889"/>
      <c r="G27" s="889"/>
      <c r="H27" s="889"/>
      <c r="I27" s="889"/>
      <c r="J27" s="889"/>
      <c r="K27" s="889"/>
      <c r="L27" s="889"/>
      <c r="M27" s="889"/>
      <c r="N27" s="889"/>
      <c r="O27" s="889"/>
      <c r="P27" s="889"/>
    </row>
    <row r="28" spans="1:16" ht="16.5" customHeight="1">
      <c r="A28" s="889"/>
      <c r="B28" s="889"/>
      <c r="C28" s="889"/>
      <c r="D28" s="889"/>
      <c r="E28" s="889"/>
      <c r="F28" s="889"/>
      <c r="G28" s="889"/>
      <c r="H28" s="889"/>
      <c r="I28" s="889"/>
      <c r="J28" s="889"/>
      <c r="K28" s="889"/>
      <c r="L28" s="889"/>
      <c r="M28" s="889"/>
      <c r="N28" s="889"/>
      <c r="O28" s="889"/>
      <c r="P28" s="889"/>
    </row>
    <row r="29" spans="1:16" ht="16.5" customHeight="1">
      <c r="A29" s="889"/>
      <c r="B29" s="889"/>
      <c r="C29" s="889"/>
      <c r="D29" s="889"/>
      <c r="E29" s="889"/>
      <c r="F29" s="889"/>
      <c r="G29" s="889"/>
      <c r="H29" s="889"/>
      <c r="I29" s="889"/>
      <c r="J29" s="889"/>
      <c r="K29" s="889"/>
      <c r="L29" s="889"/>
      <c r="M29" s="889"/>
      <c r="N29" s="889"/>
      <c r="O29" s="889"/>
      <c r="P29" s="889"/>
    </row>
    <row r="30" spans="1:16" ht="16.5" customHeight="1">
      <c r="A30" s="889"/>
      <c r="B30" s="889"/>
      <c r="C30" s="889"/>
      <c r="D30" s="889"/>
      <c r="E30" s="889"/>
      <c r="F30" s="889"/>
      <c r="G30" s="889"/>
      <c r="H30" s="889"/>
      <c r="I30" s="889"/>
      <c r="J30" s="889"/>
      <c r="K30" s="889"/>
      <c r="L30" s="889"/>
      <c r="M30" s="889"/>
      <c r="N30" s="889"/>
      <c r="O30" s="889"/>
      <c r="P30" s="889"/>
    </row>
    <row r="31" spans="1:16" ht="16.5" customHeight="1">
      <c r="A31" s="889"/>
      <c r="B31" s="889"/>
      <c r="C31" s="889"/>
      <c r="D31" s="889"/>
      <c r="E31" s="889"/>
      <c r="F31" s="889"/>
      <c r="G31" s="889"/>
      <c r="H31" s="889"/>
      <c r="I31" s="889"/>
      <c r="J31" s="889"/>
      <c r="K31" s="889"/>
      <c r="L31" s="889"/>
      <c r="M31" s="889"/>
      <c r="N31" s="889"/>
      <c r="O31" s="889"/>
      <c r="P31" s="889"/>
    </row>
    <row r="32" spans="1:16" ht="31.5" customHeight="1">
      <c r="A32" s="889"/>
      <c r="B32" s="889"/>
      <c r="C32" s="889"/>
      <c r="D32" s="889"/>
      <c r="E32" s="889"/>
      <c r="F32" s="889"/>
      <c r="G32" s="889"/>
      <c r="H32" s="889"/>
      <c r="I32" s="889"/>
      <c r="J32" s="884" t="s">
        <v>2</v>
      </c>
      <c r="K32" s="889"/>
      <c r="L32" s="889"/>
      <c r="M32" s="889"/>
      <c r="N32" s="889"/>
      <c r="O32" s="889"/>
      <c r="P32" s="889"/>
    </row>
    <row r="33" spans="1:16" ht="39" customHeight="1">
      <c r="A33" s="889"/>
      <c r="B33" s="890" t="s">
        <v>11</v>
      </c>
      <c r="C33" s="896"/>
      <c r="D33" s="896"/>
      <c r="E33" s="901" t="s">
        <v>14</v>
      </c>
      <c r="F33" s="905" t="s">
        <v>518</v>
      </c>
      <c r="G33" s="910" t="s">
        <v>399</v>
      </c>
      <c r="H33" s="910" t="s">
        <v>519</v>
      </c>
      <c r="I33" s="910" t="s">
        <v>520</v>
      </c>
      <c r="J33" s="914" t="s">
        <v>521</v>
      </c>
      <c r="K33" s="889"/>
      <c r="L33" s="889"/>
      <c r="M33" s="889"/>
      <c r="N33" s="889"/>
      <c r="O33" s="889"/>
      <c r="P33" s="889"/>
    </row>
    <row r="34" spans="1:16" ht="39" customHeight="1">
      <c r="A34" s="889"/>
      <c r="B34" s="891"/>
      <c r="C34" s="897" t="s">
        <v>441</v>
      </c>
      <c r="D34" s="897"/>
      <c r="E34" s="902"/>
      <c r="F34" s="906">
        <v>4.82</v>
      </c>
      <c r="G34" s="911">
        <v>7.78</v>
      </c>
      <c r="H34" s="911">
        <v>9.44</v>
      </c>
      <c r="I34" s="911">
        <v>9.19</v>
      </c>
      <c r="J34" s="915">
        <v>6.97</v>
      </c>
      <c r="K34" s="889"/>
      <c r="L34" s="889"/>
      <c r="M34" s="889"/>
      <c r="N34" s="889"/>
      <c r="O34" s="889"/>
      <c r="P34" s="889"/>
    </row>
    <row r="35" spans="1:16" ht="39" customHeight="1">
      <c r="A35" s="889"/>
      <c r="B35" s="892"/>
      <c r="C35" s="898" t="s">
        <v>451</v>
      </c>
      <c r="D35" s="898"/>
      <c r="E35" s="903"/>
      <c r="F35" s="907">
        <v>2.99</v>
      </c>
      <c r="G35" s="912">
        <v>3.57</v>
      </c>
      <c r="H35" s="912">
        <v>3.44</v>
      </c>
      <c r="I35" s="912">
        <v>3.5</v>
      </c>
      <c r="J35" s="916">
        <v>4.3600000000000003</v>
      </c>
      <c r="K35" s="889"/>
      <c r="L35" s="889"/>
      <c r="M35" s="889"/>
      <c r="N35" s="889"/>
      <c r="O35" s="889"/>
      <c r="P35" s="889"/>
    </row>
    <row r="36" spans="1:16" ht="39" customHeight="1">
      <c r="A36" s="889"/>
      <c r="B36" s="892"/>
      <c r="C36" s="898" t="s">
        <v>453</v>
      </c>
      <c r="D36" s="898"/>
      <c r="E36" s="903"/>
      <c r="F36" s="907">
        <v>10.210000000000001</v>
      </c>
      <c r="G36" s="912">
        <v>7.68</v>
      </c>
      <c r="H36" s="912">
        <v>3.46</v>
      </c>
      <c r="I36" s="912">
        <v>2.5099999999999998</v>
      </c>
      <c r="J36" s="916">
        <v>3.38</v>
      </c>
      <c r="K36" s="889"/>
      <c r="L36" s="889"/>
      <c r="M36" s="889"/>
      <c r="N36" s="889"/>
      <c r="O36" s="889"/>
      <c r="P36" s="889"/>
    </row>
    <row r="37" spans="1:16" ht="39" customHeight="1">
      <c r="A37" s="889"/>
      <c r="B37" s="892"/>
      <c r="C37" s="898" t="s">
        <v>280</v>
      </c>
      <c r="D37" s="898"/>
      <c r="E37" s="903"/>
      <c r="F37" s="907">
        <v>1.31</v>
      </c>
      <c r="G37" s="912">
        <v>1.97</v>
      </c>
      <c r="H37" s="912">
        <v>1.49</v>
      </c>
      <c r="I37" s="912">
        <v>4.e-002</v>
      </c>
      <c r="J37" s="916">
        <v>1.28</v>
      </c>
      <c r="K37" s="889"/>
      <c r="L37" s="889"/>
      <c r="M37" s="889"/>
      <c r="N37" s="889"/>
      <c r="O37" s="889"/>
      <c r="P37" s="889"/>
    </row>
    <row r="38" spans="1:16" ht="39" customHeight="1">
      <c r="A38" s="889"/>
      <c r="B38" s="892"/>
      <c r="C38" s="898" t="s">
        <v>449</v>
      </c>
      <c r="D38" s="898"/>
      <c r="E38" s="903"/>
      <c r="F38" s="907">
        <v>2.34</v>
      </c>
      <c r="G38" s="912">
        <v>2.67</v>
      </c>
      <c r="H38" s="912">
        <v>0.53</v>
      </c>
      <c r="I38" s="912">
        <v>1.1299999999999999</v>
      </c>
      <c r="J38" s="916">
        <v>1.1499999999999999</v>
      </c>
      <c r="K38" s="889"/>
      <c r="L38" s="889"/>
      <c r="M38" s="889"/>
      <c r="N38" s="889"/>
      <c r="O38" s="889"/>
      <c r="P38" s="889"/>
    </row>
    <row r="39" spans="1:16" ht="39" customHeight="1">
      <c r="A39" s="889"/>
      <c r="B39" s="892"/>
      <c r="C39" s="898" t="s">
        <v>344</v>
      </c>
      <c r="D39" s="898"/>
      <c r="E39" s="903"/>
      <c r="F39" s="907" t="s">
        <v>135</v>
      </c>
      <c r="G39" s="912" t="s">
        <v>135</v>
      </c>
      <c r="H39" s="912" t="s">
        <v>135</v>
      </c>
      <c r="I39" s="912" t="s">
        <v>135</v>
      </c>
      <c r="J39" s="916">
        <v>0.89</v>
      </c>
      <c r="K39" s="889"/>
      <c r="L39" s="889"/>
      <c r="M39" s="889"/>
      <c r="N39" s="889"/>
      <c r="O39" s="889"/>
      <c r="P39" s="889"/>
    </row>
    <row r="40" spans="1:16" ht="39" customHeight="1">
      <c r="A40" s="889"/>
      <c r="B40" s="892"/>
      <c r="C40" s="898" t="s">
        <v>450</v>
      </c>
      <c r="D40" s="898"/>
      <c r="E40" s="903"/>
      <c r="F40" s="907">
        <v>4.e-002</v>
      </c>
      <c r="G40" s="912">
        <v>2.e-002</v>
      </c>
      <c r="H40" s="912">
        <v>0</v>
      </c>
      <c r="I40" s="912">
        <v>3.e-002</v>
      </c>
      <c r="J40" s="916">
        <v>4.e-002</v>
      </c>
      <c r="K40" s="889"/>
      <c r="L40" s="889"/>
      <c r="M40" s="889"/>
      <c r="N40" s="889"/>
      <c r="O40" s="889"/>
      <c r="P40" s="889"/>
    </row>
    <row r="41" spans="1:16" ht="39" customHeight="1">
      <c r="A41" s="889"/>
      <c r="B41" s="892"/>
      <c r="C41" s="898"/>
      <c r="D41" s="898"/>
      <c r="E41" s="903"/>
      <c r="F41" s="907"/>
      <c r="G41" s="912"/>
      <c r="H41" s="912"/>
      <c r="I41" s="912"/>
      <c r="J41" s="916"/>
      <c r="K41" s="889"/>
      <c r="L41" s="889"/>
      <c r="M41" s="889"/>
      <c r="N41" s="889"/>
      <c r="O41" s="889"/>
      <c r="P41" s="889"/>
    </row>
    <row r="42" spans="1:16" ht="39" customHeight="1">
      <c r="A42" s="889"/>
      <c r="B42" s="893"/>
      <c r="C42" s="898" t="s">
        <v>522</v>
      </c>
      <c r="D42" s="898"/>
      <c r="E42" s="903"/>
      <c r="F42" s="907" t="s">
        <v>135</v>
      </c>
      <c r="G42" s="912" t="s">
        <v>135</v>
      </c>
      <c r="H42" s="912" t="s">
        <v>135</v>
      </c>
      <c r="I42" s="912" t="s">
        <v>135</v>
      </c>
      <c r="J42" s="916" t="s">
        <v>135</v>
      </c>
      <c r="K42" s="889"/>
      <c r="L42" s="889"/>
      <c r="M42" s="889"/>
      <c r="N42" s="889"/>
      <c r="O42" s="889"/>
      <c r="P42" s="889"/>
    </row>
    <row r="43" spans="1:16" ht="39" customHeight="1">
      <c r="A43" s="889"/>
      <c r="B43" s="894"/>
      <c r="C43" s="899" t="s">
        <v>479</v>
      </c>
      <c r="D43" s="899"/>
      <c r="E43" s="904"/>
      <c r="F43" s="908">
        <v>0.32</v>
      </c>
      <c r="G43" s="913">
        <v>0.16</v>
      </c>
      <c r="H43" s="913">
        <v>0.15</v>
      </c>
      <c r="I43" s="913">
        <v>0.2</v>
      </c>
      <c r="J43" s="917" t="s">
        <v>135</v>
      </c>
      <c r="K43" s="889"/>
      <c r="L43" s="889"/>
      <c r="M43" s="889"/>
      <c r="N43" s="889"/>
      <c r="O43" s="889"/>
      <c r="P43" s="889"/>
    </row>
    <row r="44" spans="1:16" ht="39" customHeight="1">
      <c r="A44" s="889"/>
      <c r="B44" s="895" t="s">
        <v>17</v>
      </c>
      <c r="C44" s="900"/>
      <c r="D44" s="900"/>
      <c r="E44" s="900"/>
      <c r="F44" s="909"/>
      <c r="G44" s="909"/>
      <c r="H44" s="909"/>
      <c r="I44" s="909"/>
      <c r="J44" s="909"/>
      <c r="K44" s="889"/>
      <c r="L44" s="889"/>
      <c r="M44" s="889"/>
      <c r="N44" s="889"/>
      <c r="O44" s="889"/>
      <c r="P44" s="889"/>
    </row>
    <row r="45" spans="1:16" ht="18" customHeight="1">
      <c r="A45" s="889"/>
      <c r="B45" s="889"/>
      <c r="C45" s="889"/>
      <c r="D45" s="889"/>
      <c r="E45" s="889"/>
      <c r="F45" s="889"/>
      <c r="G45" s="889"/>
      <c r="H45" s="889"/>
      <c r="I45" s="889"/>
      <c r="J45" s="889"/>
      <c r="K45" s="889"/>
      <c r="L45" s="889"/>
      <c r="M45" s="889"/>
      <c r="N45" s="889"/>
      <c r="O45" s="889"/>
      <c r="P45" s="889"/>
    </row>
  </sheetData>
  <sheetProtection algorithmName="SHA-512" hashValue="iEyDEZS2ZTnhDahGKhvWhnPR05D0AipkXbP/smiR6kmu8x2NdaoJnNd72s2fagc0hNmzPTo6Wpw41x6Sxlk3AA==" saltValue="9po19RmOnuh2K+2yxMtOM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59" fitToWidth="1" fitToHeight="1" orientation="landscape" usePrinterDefaults="1"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2"/>
  <sheetViews>
    <sheetView showGridLines="0" zoomScale="75" zoomScaleNormal="75" zoomScaleSheetLayoutView="55" workbookViewId="0"/>
  </sheetViews>
  <sheetFormatPr defaultColWidth="0" defaultRowHeight="12.6" customHeight="1" zeroHeight="1"/>
  <cols>
    <col min="1" max="1" width="6.625" style="369" customWidth="1"/>
    <col min="2" max="3" width="10.875" style="369" customWidth="1"/>
    <col min="4" max="4" width="10" style="369" customWidth="1"/>
    <col min="5" max="10" width="11" style="369" customWidth="1"/>
    <col min="11" max="15" width="13.125" style="369" customWidth="1"/>
    <col min="16" max="21" width="11.5" style="369" customWidth="1"/>
    <col min="22" max="16384" width="0" style="369" hidden="1" customWidth="1"/>
  </cols>
  <sheetData>
    <row r="1" spans="1:21" ht="13.5" customHeight="1">
      <c r="A1" s="762"/>
      <c r="B1" s="762"/>
      <c r="C1" s="762"/>
      <c r="D1" s="762"/>
      <c r="E1" s="762"/>
      <c r="F1" s="762"/>
      <c r="G1" s="762"/>
      <c r="H1" s="762"/>
      <c r="I1" s="762"/>
      <c r="J1" s="762"/>
      <c r="K1" s="762"/>
      <c r="L1" s="762"/>
      <c r="M1" s="762"/>
      <c r="N1" s="762"/>
      <c r="O1" s="762"/>
      <c r="P1" s="762"/>
      <c r="Q1" s="762"/>
      <c r="R1" s="762"/>
      <c r="S1" s="762"/>
      <c r="T1" s="762"/>
      <c r="U1" s="762"/>
    </row>
    <row r="2" spans="1:21" ht="13.5" customHeight="1">
      <c r="A2" s="762"/>
      <c r="B2" s="762"/>
      <c r="C2" s="762"/>
      <c r="D2" s="762"/>
      <c r="E2" s="762"/>
      <c r="F2" s="762"/>
      <c r="G2" s="762"/>
      <c r="H2" s="762"/>
      <c r="I2" s="762"/>
      <c r="J2" s="762"/>
      <c r="K2" s="762"/>
      <c r="L2" s="762"/>
      <c r="M2" s="762"/>
      <c r="N2" s="762"/>
      <c r="O2" s="762"/>
      <c r="P2" s="762"/>
      <c r="Q2" s="762"/>
      <c r="R2" s="762"/>
      <c r="S2" s="762"/>
      <c r="T2" s="762"/>
      <c r="U2" s="762"/>
    </row>
    <row r="3" spans="1:21" ht="13.5" customHeight="1">
      <c r="A3" s="762"/>
      <c r="B3" s="762"/>
      <c r="C3" s="762"/>
      <c r="D3" s="762"/>
      <c r="E3" s="762"/>
      <c r="F3" s="762"/>
      <c r="G3" s="762"/>
      <c r="H3" s="762"/>
      <c r="I3" s="762"/>
      <c r="J3" s="762"/>
      <c r="K3" s="762"/>
      <c r="L3" s="762"/>
      <c r="M3" s="762"/>
      <c r="N3" s="762"/>
      <c r="O3" s="762"/>
      <c r="P3" s="762"/>
      <c r="Q3" s="762"/>
      <c r="R3" s="762"/>
      <c r="S3" s="762"/>
      <c r="T3" s="762"/>
      <c r="U3" s="762"/>
    </row>
    <row r="4" spans="1:21" ht="13.5" customHeight="1">
      <c r="A4" s="762"/>
      <c r="B4" s="762"/>
      <c r="C4" s="762"/>
      <c r="D4" s="762"/>
      <c r="E4" s="762"/>
      <c r="F4" s="762"/>
      <c r="G4" s="762"/>
      <c r="H4" s="762"/>
      <c r="I4" s="762"/>
      <c r="J4" s="762"/>
      <c r="K4" s="762"/>
      <c r="L4" s="762"/>
      <c r="M4" s="762"/>
      <c r="N4" s="762"/>
      <c r="O4" s="762"/>
      <c r="P4" s="762"/>
      <c r="Q4" s="762"/>
      <c r="R4" s="762"/>
      <c r="S4" s="762"/>
      <c r="T4" s="762"/>
      <c r="U4" s="762"/>
    </row>
    <row r="5" spans="1:21" ht="13.5" customHeight="1">
      <c r="A5" s="762"/>
      <c r="B5" s="762"/>
      <c r="C5" s="762"/>
      <c r="D5" s="762"/>
      <c r="E5" s="762"/>
      <c r="F5" s="762"/>
      <c r="G5" s="762"/>
      <c r="H5" s="762"/>
      <c r="I5" s="762"/>
      <c r="J5" s="762"/>
      <c r="K5" s="762"/>
      <c r="L5" s="762"/>
      <c r="M5" s="762"/>
      <c r="N5" s="762"/>
      <c r="O5" s="762"/>
      <c r="P5" s="762"/>
      <c r="Q5" s="762"/>
      <c r="R5" s="762"/>
      <c r="S5" s="762"/>
      <c r="T5" s="762"/>
      <c r="U5" s="762"/>
    </row>
    <row r="6" spans="1:21" ht="13.5" customHeight="1">
      <c r="A6" s="762"/>
      <c r="B6" s="762"/>
      <c r="C6" s="762"/>
      <c r="D6" s="762"/>
      <c r="E6" s="762"/>
      <c r="F6" s="762"/>
      <c r="G6" s="762"/>
      <c r="H6" s="762"/>
      <c r="I6" s="762"/>
      <c r="J6" s="762"/>
      <c r="K6" s="762"/>
      <c r="L6" s="762"/>
      <c r="M6" s="762"/>
      <c r="N6" s="762"/>
      <c r="O6" s="762"/>
      <c r="P6" s="762"/>
      <c r="Q6" s="762"/>
      <c r="R6" s="762"/>
      <c r="S6" s="762"/>
      <c r="T6" s="762"/>
      <c r="U6" s="762"/>
    </row>
    <row r="7" spans="1:21" ht="13.5" customHeight="1">
      <c r="A7" s="762"/>
      <c r="B7" s="762"/>
      <c r="C7" s="762"/>
      <c r="D7" s="762"/>
      <c r="E7" s="762"/>
      <c r="F7" s="762"/>
      <c r="G7" s="762"/>
      <c r="H7" s="762"/>
      <c r="I7" s="762"/>
      <c r="J7" s="762"/>
      <c r="K7" s="762"/>
      <c r="L7" s="762"/>
      <c r="M7" s="762"/>
      <c r="N7" s="762"/>
      <c r="O7" s="762"/>
      <c r="P7" s="762"/>
      <c r="Q7" s="762"/>
      <c r="R7" s="762"/>
      <c r="S7" s="762"/>
      <c r="T7" s="762"/>
      <c r="U7" s="762"/>
    </row>
    <row r="8" spans="1:21" ht="13.5" customHeight="1">
      <c r="A8" s="762"/>
      <c r="B8" s="762"/>
      <c r="C8" s="762"/>
      <c r="D8" s="762"/>
      <c r="E8" s="762"/>
      <c r="F8" s="762"/>
      <c r="G8" s="762"/>
      <c r="H8" s="762"/>
      <c r="I8" s="762"/>
      <c r="J8" s="762"/>
      <c r="K8" s="762"/>
      <c r="L8" s="762"/>
      <c r="M8" s="762"/>
      <c r="N8" s="762"/>
      <c r="O8" s="762"/>
      <c r="P8" s="762"/>
      <c r="Q8" s="762"/>
      <c r="R8" s="762"/>
      <c r="S8" s="762"/>
      <c r="T8" s="762"/>
      <c r="U8" s="762"/>
    </row>
    <row r="9" spans="1:21" ht="13.5" customHeight="1">
      <c r="A9" s="762"/>
      <c r="B9" s="762"/>
      <c r="C9" s="762"/>
      <c r="D9" s="762"/>
      <c r="E9" s="762"/>
      <c r="F9" s="762"/>
      <c r="G9" s="762"/>
      <c r="H9" s="762"/>
      <c r="I9" s="762"/>
      <c r="J9" s="762"/>
      <c r="K9" s="762"/>
      <c r="L9" s="762"/>
      <c r="M9" s="762"/>
      <c r="N9" s="762"/>
      <c r="O9" s="762"/>
      <c r="P9" s="762"/>
      <c r="Q9" s="762"/>
      <c r="R9" s="762"/>
      <c r="S9" s="762"/>
      <c r="T9" s="762"/>
      <c r="U9" s="762"/>
    </row>
    <row r="10" spans="1:21" ht="13.5" customHeight="1">
      <c r="A10" s="762"/>
      <c r="B10" s="762"/>
      <c r="C10" s="762"/>
      <c r="D10" s="762"/>
      <c r="E10" s="762"/>
      <c r="F10" s="762"/>
      <c r="G10" s="762"/>
      <c r="H10" s="762"/>
      <c r="I10" s="762"/>
      <c r="J10" s="762"/>
      <c r="K10" s="762"/>
      <c r="L10" s="762"/>
      <c r="M10" s="762"/>
      <c r="N10" s="762"/>
      <c r="O10" s="762"/>
      <c r="P10" s="762"/>
      <c r="Q10" s="762"/>
      <c r="R10" s="762"/>
      <c r="S10" s="762"/>
      <c r="T10" s="762"/>
      <c r="U10" s="762"/>
    </row>
    <row r="11" spans="1:21" ht="13.5" customHeight="1">
      <c r="A11" s="762"/>
      <c r="B11" s="762"/>
      <c r="C11" s="762"/>
      <c r="D11" s="762"/>
      <c r="E11" s="762"/>
      <c r="F11" s="762"/>
      <c r="G11" s="762"/>
      <c r="H11" s="762"/>
      <c r="I11" s="762"/>
      <c r="J11" s="762"/>
      <c r="K11" s="762"/>
      <c r="L11" s="762"/>
      <c r="M11" s="762"/>
      <c r="N11" s="762"/>
      <c r="O11" s="762"/>
      <c r="P11" s="762"/>
      <c r="Q11" s="762"/>
      <c r="R11" s="762"/>
      <c r="S11" s="762"/>
      <c r="T11" s="762"/>
      <c r="U11" s="762"/>
    </row>
    <row r="12" spans="1:21" ht="13.5" customHeight="1">
      <c r="A12" s="762"/>
      <c r="B12" s="762"/>
      <c r="C12" s="762"/>
      <c r="D12" s="762"/>
      <c r="E12" s="762"/>
      <c r="F12" s="762"/>
      <c r="G12" s="762"/>
      <c r="H12" s="762"/>
      <c r="I12" s="762"/>
      <c r="J12" s="762"/>
      <c r="K12" s="762"/>
      <c r="L12" s="762"/>
      <c r="M12" s="762"/>
      <c r="N12" s="762"/>
      <c r="O12" s="762"/>
      <c r="P12" s="762"/>
      <c r="Q12" s="762"/>
      <c r="R12" s="762"/>
      <c r="S12" s="762"/>
      <c r="T12" s="762"/>
      <c r="U12" s="762"/>
    </row>
    <row r="13" spans="1:21" ht="13.5" customHeight="1">
      <c r="A13" s="762"/>
      <c r="B13" s="762"/>
      <c r="C13" s="762"/>
      <c r="D13" s="762"/>
      <c r="E13" s="762"/>
      <c r="F13" s="762"/>
      <c r="G13" s="762"/>
      <c r="H13" s="762"/>
      <c r="I13" s="762"/>
      <c r="J13" s="762"/>
      <c r="K13" s="762"/>
      <c r="L13" s="762"/>
      <c r="M13" s="762"/>
      <c r="N13" s="762"/>
      <c r="O13" s="762"/>
      <c r="P13" s="762"/>
      <c r="Q13" s="762"/>
      <c r="R13" s="762"/>
      <c r="S13" s="762"/>
      <c r="T13" s="762"/>
      <c r="U13" s="762"/>
    </row>
    <row r="14" spans="1:21" ht="13.5" customHeight="1">
      <c r="A14" s="762"/>
      <c r="B14" s="762"/>
      <c r="C14" s="762"/>
      <c r="D14" s="762"/>
      <c r="E14" s="762"/>
      <c r="F14" s="762"/>
      <c r="G14" s="762"/>
      <c r="H14" s="762"/>
      <c r="I14" s="762"/>
      <c r="J14" s="762"/>
      <c r="K14" s="762"/>
      <c r="L14" s="762"/>
      <c r="M14" s="762"/>
      <c r="N14" s="762"/>
      <c r="O14" s="762"/>
      <c r="P14" s="762"/>
      <c r="Q14" s="762"/>
      <c r="R14" s="762"/>
      <c r="S14" s="762"/>
      <c r="T14" s="762"/>
      <c r="U14" s="762"/>
    </row>
    <row r="15" spans="1:21" ht="13.5" customHeight="1">
      <c r="A15" s="762"/>
      <c r="B15" s="762"/>
      <c r="C15" s="762"/>
      <c r="D15" s="762"/>
      <c r="E15" s="762"/>
      <c r="F15" s="762"/>
      <c r="G15" s="762"/>
      <c r="H15" s="762"/>
      <c r="I15" s="762"/>
      <c r="J15" s="762"/>
      <c r="K15" s="762"/>
      <c r="L15" s="762"/>
      <c r="M15" s="762"/>
      <c r="N15" s="762"/>
      <c r="O15" s="762"/>
      <c r="P15" s="762"/>
      <c r="Q15" s="762"/>
      <c r="R15" s="762"/>
      <c r="S15" s="762"/>
      <c r="T15" s="762"/>
      <c r="U15" s="762"/>
    </row>
    <row r="16" spans="1:21" ht="13.5" customHeight="1">
      <c r="A16" s="762"/>
      <c r="B16" s="762"/>
      <c r="C16" s="762"/>
      <c r="D16" s="762"/>
      <c r="E16" s="762"/>
      <c r="F16" s="762"/>
      <c r="G16" s="762"/>
      <c r="H16" s="762"/>
      <c r="I16" s="762"/>
      <c r="J16" s="762"/>
      <c r="K16" s="762"/>
      <c r="L16" s="762"/>
      <c r="M16" s="762"/>
      <c r="N16" s="762"/>
      <c r="O16" s="762"/>
      <c r="P16" s="762"/>
      <c r="Q16" s="762"/>
      <c r="R16" s="762"/>
      <c r="S16" s="762"/>
      <c r="T16" s="762"/>
      <c r="U16" s="762"/>
    </row>
    <row r="17" spans="1:21" ht="13.5" customHeight="1">
      <c r="A17" s="762"/>
      <c r="B17" s="762"/>
      <c r="C17" s="762"/>
      <c r="D17" s="762"/>
      <c r="E17" s="762"/>
      <c r="F17" s="762"/>
      <c r="G17" s="762"/>
      <c r="H17" s="762"/>
      <c r="I17" s="762"/>
      <c r="J17" s="762"/>
      <c r="K17" s="762"/>
      <c r="L17" s="762"/>
      <c r="M17" s="762"/>
      <c r="N17" s="762"/>
      <c r="O17" s="762"/>
      <c r="P17" s="762"/>
      <c r="Q17" s="762"/>
      <c r="R17" s="762"/>
      <c r="S17" s="762"/>
      <c r="T17" s="762"/>
      <c r="U17" s="762"/>
    </row>
    <row r="18" spans="1:21" ht="13.5" customHeight="1">
      <c r="A18" s="762"/>
      <c r="B18" s="762"/>
      <c r="C18" s="762"/>
      <c r="D18" s="762"/>
      <c r="E18" s="762"/>
      <c r="F18" s="762"/>
      <c r="G18" s="762"/>
      <c r="H18" s="762"/>
      <c r="I18" s="762"/>
      <c r="J18" s="762"/>
      <c r="K18" s="762"/>
      <c r="L18" s="762"/>
      <c r="M18" s="762"/>
      <c r="N18" s="762"/>
      <c r="O18" s="762"/>
      <c r="P18" s="762"/>
      <c r="Q18" s="762"/>
      <c r="R18" s="762"/>
      <c r="S18" s="762"/>
      <c r="T18" s="762"/>
      <c r="U18" s="762"/>
    </row>
    <row r="19" spans="1:21" ht="13.5" customHeight="1">
      <c r="A19" s="762"/>
      <c r="B19" s="762"/>
      <c r="C19" s="762"/>
      <c r="D19" s="762"/>
      <c r="E19" s="762"/>
      <c r="F19" s="762"/>
      <c r="G19" s="762"/>
      <c r="H19" s="762"/>
      <c r="I19" s="762"/>
      <c r="J19" s="762"/>
      <c r="K19" s="762"/>
      <c r="L19" s="762"/>
      <c r="M19" s="762"/>
      <c r="N19" s="762"/>
      <c r="O19" s="762"/>
      <c r="P19" s="762"/>
      <c r="Q19" s="762"/>
      <c r="R19" s="762"/>
      <c r="S19" s="762"/>
      <c r="T19" s="762"/>
      <c r="U19" s="762"/>
    </row>
    <row r="20" spans="1:21" ht="13.5" customHeight="1">
      <c r="A20" s="762"/>
      <c r="B20" s="762"/>
      <c r="C20" s="762"/>
      <c r="D20" s="762"/>
      <c r="E20" s="762"/>
      <c r="F20" s="762"/>
      <c r="G20" s="762"/>
      <c r="H20" s="762"/>
      <c r="I20" s="762"/>
      <c r="J20" s="762"/>
      <c r="K20" s="762"/>
      <c r="L20" s="762"/>
      <c r="M20" s="762"/>
      <c r="N20" s="762"/>
      <c r="O20" s="762"/>
      <c r="P20" s="762"/>
      <c r="Q20" s="762"/>
      <c r="R20" s="762"/>
      <c r="S20" s="762"/>
      <c r="T20" s="762"/>
      <c r="U20" s="762"/>
    </row>
    <row r="21" spans="1:21" ht="13.5" customHeight="1">
      <c r="A21" s="762"/>
      <c r="B21" s="762"/>
      <c r="C21" s="762"/>
      <c r="D21" s="762"/>
      <c r="E21" s="762"/>
      <c r="F21" s="762"/>
      <c r="G21" s="762"/>
      <c r="H21" s="762"/>
      <c r="I21" s="762"/>
      <c r="J21" s="762"/>
      <c r="K21" s="762"/>
      <c r="L21" s="762"/>
      <c r="M21" s="762"/>
      <c r="N21" s="762"/>
      <c r="O21" s="762"/>
      <c r="P21" s="762"/>
      <c r="Q21" s="762"/>
      <c r="R21" s="762"/>
      <c r="S21" s="762"/>
      <c r="T21" s="762"/>
      <c r="U21" s="762"/>
    </row>
    <row r="22" spans="1:21" ht="13.5" customHeight="1">
      <c r="A22" s="762"/>
      <c r="B22" s="762"/>
      <c r="C22" s="762"/>
      <c r="D22" s="762"/>
      <c r="E22" s="762"/>
      <c r="F22" s="762"/>
      <c r="G22" s="762"/>
      <c r="H22" s="762"/>
      <c r="I22" s="762"/>
      <c r="J22" s="762"/>
      <c r="K22" s="762"/>
      <c r="L22" s="762"/>
      <c r="M22" s="762"/>
      <c r="N22" s="762"/>
      <c r="O22" s="762"/>
      <c r="P22" s="762"/>
      <c r="Q22" s="762"/>
      <c r="R22" s="762"/>
      <c r="S22" s="762"/>
      <c r="T22" s="762"/>
      <c r="U22" s="762"/>
    </row>
    <row r="23" spans="1:21" ht="13.5" customHeight="1">
      <c r="A23" s="762"/>
      <c r="B23" s="762"/>
      <c r="C23" s="762"/>
      <c r="D23" s="762"/>
      <c r="E23" s="762"/>
      <c r="F23" s="762"/>
      <c r="G23" s="762"/>
      <c r="H23" s="762"/>
      <c r="I23" s="762"/>
      <c r="J23" s="762"/>
      <c r="K23" s="762"/>
      <c r="L23" s="762"/>
      <c r="M23" s="762"/>
      <c r="N23" s="762"/>
      <c r="O23" s="762"/>
      <c r="P23" s="762"/>
      <c r="Q23" s="762"/>
      <c r="R23" s="762"/>
      <c r="S23" s="762"/>
      <c r="T23" s="762"/>
      <c r="U23" s="762"/>
    </row>
    <row r="24" spans="1:21" ht="13.5" customHeight="1">
      <c r="A24" s="762"/>
      <c r="B24" s="762"/>
      <c r="C24" s="762"/>
      <c r="D24" s="762"/>
      <c r="E24" s="762"/>
      <c r="F24" s="762"/>
      <c r="G24" s="762"/>
      <c r="H24" s="762"/>
      <c r="I24" s="762"/>
      <c r="J24" s="762"/>
      <c r="K24" s="762"/>
      <c r="L24" s="762"/>
      <c r="M24" s="762"/>
      <c r="N24" s="762"/>
      <c r="O24" s="762"/>
      <c r="P24" s="762"/>
      <c r="Q24" s="762"/>
      <c r="R24" s="762"/>
      <c r="S24" s="762"/>
      <c r="T24" s="762"/>
      <c r="U24" s="762"/>
    </row>
    <row r="25" spans="1:21" ht="13.5" customHeight="1">
      <c r="A25" s="762"/>
      <c r="B25" s="762"/>
      <c r="C25" s="762"/>
      <c r="D25" s="762"/>
      <c r="E25" s="762"/>
      <c r="F25" s="762"/>
      <c r="G25" s="762"/>
      <c r="H25" s="762"/>
      <c r="I25" s="762"/>
      <c r="J25" s="762"/>
      <c r="K25" s="762"/>
      <c r="L25" s="762"/>
      <c r="M25" s="762"/>
      <c r="N25" s="762"/>
      <c r="O25" s="762"/>
      <c r="P25" s="762"/>
      <c r="Q25" s="762"/>
      <c r="R25" s="762"/>
      <c r="S25" s="762"/>
      <c r="T25" s="762"/>
      <c r="U25" s="762"/>
    </row>
    <row r="26" spans="1:21" ht="13.5" customHeight="1">
      <c r="A26" s="762"/>
      <c r="B26" s="762"/>
      <c r="C26" s="762"/>
      <c r="D26" s="762"/>
      <c r="E26" s="762"/>
      <c r="F26" s="762"/>
      <c r="G26" s="762"/>
      <c r="H26" s="762"/>
      <c r="I26" s="762"/>
      <c r="J26" s="762"/>
      <c r="K26" s="762"/>
      <c r="L26" s="762"/>
      <c r="M26" s="762"/>
      <c r="N26" s="762"/>
      <c r="O26" s="762"/>
      <c r="P26" s="762"/>
      <c r="Q26" s="762"/>
      <c r="R26" s="762"/>
      <c r="S26" s="762"/>
      <c r="T26" s="762"/>
      <c r="U26" s="762"/>
    </row>
    <row r="27" spans="1:21" ht="13.5" customHeight="1">
      <c r="A27" s="762"/>
      <c r="B27" s="762"/>
      <c r="C27" s="762"/>
      <c r="D27" s="762"/>
      <c r="E27" s="762"/>
      <c r="F27" s="762"/>
      <c r="G27" s="762"/>
      <c r="H27" s="762"/>
      <c r="I27" s="762"/>
      <c r="J27" s="762"/>
      <c r="K27" s="762"/>
      <c r="L27" s="762"/>
      <c r="M27" s="762"/>
      <c r="N27" s="762"/>
      <c r="O27" s="762"/>
      <c r="P27" s="762"/>
      <c r="Q27" s="762"/>
      <c r="R27" s="762"/>
      <c r="S27" s="762"/>
      <c r="T27" s="762"/>
      <c r="U27" s="762"/>
    </row>
    <row r="28" spans="1:21" ht="13.5" customHeight="1">
      <c r="A28" s="762"/>
      <c r="B28" s="762"/>
      <c r="C28" s="762"/>
      <c r="D28" s="762"/>
      <c r="E28" s="762"/>
      <c r="F28" s="762"/>
      <c r="G28" s="762"/>
      <c r="H28" s="762"/>
      <c r="I28" s="762"/>
      <c r="J28" s="762"/>
      <c r="K28" s="762"/>
      <c r="L28" s="762"/>
      <c r="M28" s="762"/>
      <c r="N28" s="762"/>
      <c r="O28" s="762"/>
      <c r="P28" s="762"/>
      <c r="Q28" s="762"/>
      <c r="R28" s="762"/>
      <c r="S28" s="762"/>
      <c r="T28" s="762"/>
      <c r="U28" s="762"/>
    </row>
    <row r="29" spans="1:21" ht="13.5" customHeight="1">
      <c r="A29" s="762"/>
      <c r="B29" s="762"/>
      <c r="C29" s="762"/>
      <c r="D29" s="762"/>
      <c r="E29" s="762"/>
      <c r="F29" s="762"/>
      <c r="G29" s="762"/>
      <c r="H29" s="762"/>
      <c r="I29" s="762"/>
      <c r="J29" s="762"/>
      <c r="K29" s="762"/>
      <c r="L29" s="762"/>
      <c r="M29" s="762"/>
      <c r="N29" s="762"/>
      <c r="O29" s="762"/>
      <c r="P29" s="762"/>
      <c r="Q29" s="762"/>
      <c r="R29" s="762"/>
      <c r="S29" s="762"/>
      <c r="T29" s="762"/>
      <c r="U29" s="762"/>
    </row>
    <row r="30" spans="1:21" ht="13.5" customHeight="1">
      <c r="A30" s="762"/>
      <c r="B30" s="762"/>
      <c r="C30" s="762"/>
      <c r="D30" s="762"/>
      <c r="E30" s="762"/>
      <c r="F30" s="762"/>
      <c r="G30" s="762"/>
      <c r="H30" s="762"/>
      <c r="I30" s="762"/>
      <c r="J30" s="762"/>
      <c r="K30" s="762"/>
      <c r="L30" s="762"/>
      <c r="M30" s="762"/>
      <c r="N30" s="762"/>
      <c r="O30" s="762"/>
      <c r="P30" s="762"/>
      <c r="Q30" s="762"/>
      <c r="R30" s="762"/>
      <c r="S30" s="762"/>
      <c r="T30" s="762"/>
      <c r="U30" s="762"/>
    </row>
    <row r="31" spans="1:21" ht="13.5" customHeight="1">
      <c r="A31" s="762"/>
      <c r="B31" s="762"/>
      <c r="C31" s="762"/>
      <c r="D31" s="762"/>
      <c r="E31" s="762"/>
      <c r="F31" s="762"/>
      <c r="G31" s="762"/>
      <c r="H31" s="762"/>
      <c r="I31" s="762"/>
      <c r="J31" s="762"/>
      <c r="K31" s="762"/>
      <c r="L31" s="762"/>
      <c r="M31" s="762"/>
      <c r="N31" s="762"/>
      <c r="O31" s="762"/>
      <c r="P31" s="762"/>
      <c r="Q31" s="762"/>
      <c r="R31" s="762"/>
      <c r="S31" s="762"/>
      <c r="T31" s="762"/>
      <c r="U31" s="762"/>
    </row>
    <row r="32" spans="1:21" ht="13.5" customHeight="1">
      <c r="A32" s="762"/>
      <c r="B32" s="762"/>
      <c r="C32" s="762"/>
      <c r="D32" s="762"/>
      <c r="E32" s="762"/>
      <c r="F32" s="762"/>
      <c r="G32" s="762"/>
      <c r="H32" s="762"/>
      <c r="I32" s="762"/>
      <c r="J32" s="762"/>
      <c r="K32" s="762"/>
      <c r="L32" s="762"/>
      <c r="M32" s="762"/>
      <c r="N32" s="762"/>
      <c r="O32" s="762"/>
      <c r="P32" s="762"/>
      <c r="Q32" s="762"/>
      <c r="R32" s="762"/>
      <c r="S32" s="762"/>
      <c r="T32" s="762"/>
      <c r="U32" s="762"/>
    </row>
    <row r="33" spans="1:21" ht="13.5" customHeight="1">
      <c r="A33" s="762"/>
      <c r="B33" s="762"/>
      <c r="C33" s="762"/>
      <c r="D33" s="762"/>
      <c r="E33" s="762"/>
      <c r="F33" s="762"/>
      <c r="G33" s="762"/>
      <c r="H33" s="762"/>
      <c r="I33" s="762"/>
      <c r="J33" s="762"/>
      <c r="K33" s="762"/>
      <c r="L33" s="762"/>
      <c r="M33" s="762"/>
      <c r="N33" s="762"/>
      <c r="O33" s="762"/>
      <c r="P33" s="762"/>
      <c r="Q33" s="762"/>
      <c r="R33" s="762"/>
      <c r="S33" s="762"/>
      <c r="T33" s="762"/>
      <c r="U33" s="762"/>
    </row>
    <row r="34" spans="1:21" ht="13.5" customHeight="1">
      <c r="A34" s="762"/>
      <c r="B34" s="762"/>
      <c r="C34" s="762"/>
      <c r="D34" s="762"/>
      <c r="E34" s="762"/>
      <c r="F34" s="762"/>
      <c r="G34" s="762"/>
      <c r="H34" s="762"/>
      <c r="I34" s="762"/>
      <c r="J34" s="762"/>
      <c r="K34" s="762"/>
      <c r="L34" s="762"/>
      <c r="M34" s="762"/>
      <c r="N34" s="762"/>
      <c r="O34" s="762"/>
      <c r="P34" s="762"/>
      <c r="Q34" s="762"/>
      <c r="R34" s="762"/>
      <c r="S34" s="762"/>
      <c r="T34" s="762"/>
      <c r="U34" s="762"/>
    </row>
    <row r="35" spans="1:21" ht="13.5" customHeight="1">
      <c r="A35" s="762"/>
      <c r="B35" s="762"/>
      <c r="C35" s="762"/>
      <c r="D35" s="762"/>
      <c r="E35" s="762"/>
      <c r="F35" s="762"/>
      <c r="G35" s="762"/>
      <c r="H35" s="762"/>
      <c r="I35" s="762"/>
      <c r="J35" s="762"/>
      <c r="K35" s="762"/>
      <c r="L35" s="762"/>
      <c r="M35" s="762"/>
      <c r="N35" s="762"/>
      <c r="O35" s="762"/>
      <c r="P35" s="762"/>
      <c r="Q35" s="762"/>
      <c r="R35" s="762"/>
      <c r="S35" s="762"/>
      <c r="T35" s="762"/>
      <c r="U35" s="762"/>
    </row>
    <row r="36" spans="1:21" ht="13.5" customHeight="1">
      <c r="A36" s="762"/>
      <c r="B36" s="762"/>
      <c r="C36" s="762"/>
      <c r="D36" s="762"/>
      <c r="E36" s="762"/>
      <c r="F36" s="762"/>
      <c r="G36" s="762"/>
      <c r="H36" s="762"/>
      <c r="I36" s="762"/>
      <c r="J36" s="762"/>
      <c r="K36" s="762"/>
      <c r="L36" s="762"/>
      <c r="M36" s="762"/>
      <c r="N36" s="762"/>
      <c r="O36" s="762"/>
      <c r="P36" s="762"/>
      <c r="Q36" s="762"/>
      <c r="R36" s="762"/>
      <c r="S36" s="762"/>
      <c r="T36" s="762"/>
      <c r="U36" s="762"/>
    </row>
    <row r="37" spans="1:21" ht="13.5" customHeight="1">
      <c r="A37" s="762"/>
      <c r="B37" s="762"/>
      <c r="C37" s="762"/>
      <c r="D37" s="762"/>
      <c r="E37" s="762"/>
      <c r="F37" s="762"/>
      <c r="G37" s="762"/>
      <c r="H37" s="762"/>
      <c r="I37" s="762"/>
      <c r="J37" s="762"/>
      <c r="K37" s="762"/>
      <c r="L37" s="762"/>
      <c r="M37" s="762"/>
      <c r="N37" s="762"/>
      <c r="O37" s="762"/>
      <c r="P37" s="762"/>
      <c r="Q37" s="762"/>
      <c r="R37" s="762"/>
      <c r="S37" s="762"/>
      <c r="T37" s="762"/>
      <c r="U37" s="762"/>
    </row>
    <row r="38" spans="1:21" ht="13.5" customHeight="1">
      <c r="A38" s="762"/>
      <c r="B38" s="762"/>
      <c r="C38" s="762"/>
      <c r="D38" s="762"/>
      <c r="E38" s="762"/>
      <c r="F38" s="762"/>
      <c r="G38" s="762"/>
      <c r="H38" s="762"/>
      <c r="I38" s="762"/>
      <c r="J38" s="762"/>
      <c r="K38" s="762"/>
      <c r="L38" s="762"/>
      <c r="M38" s="762"/>
      <c r="N38" s="762"/>
      <c r="O38" s="762"/>
      <c r="P38" s="762"/>
      <c r="Q38" s="762"/>
      <c r="R38" s="762"/>
      <c r="S38" s="762"/>
      <c r="T38" s="762"/>
      <c r="U38" s="762"/>
    </row>
    <row r="39" spans="1:21" ht="13.5" customHeight="1">
      <c r="A39" s="762"/>
      <c r="B39" s="762"/>
      <c r="C39" s="762"/>
      <c r="D39" s="762"/>
      <c r="E39" s="762"/>
      <c r="F39" s="762"/>
      <c r="G39" s="762"/>
      <c r="H39" s="762"/>
      <c r="I39" s="762"/>
      <c r="J39" s="762"/>
      <c r="K39" s="762"/>
      <c r="L39" s="762"/>
      <c r="M39" s="762"/>
      <c r="N39" s="762"/>
      <c r="O39" s="762"/>
      <c r="P39" s="762"/>
      <c r="Q39" s="762"/>
      <c r="R39" s="762"/>
      <c r="S39" s="762"/>
      <c r="T39" s="762"/>
      <c r="U39" s="762"/>
    </row>
    <row r="40" spans="1:21" ht="13.5" customHeight="1">
      <c r="A40" s="762"/>
      <c r="B40" s="762"/>
      <c r="C40" s="762"/>
      <c r="D40" s="762"/>
      <c r="E40" s="762"/>
      <c r="F40" s="762"/>
      <c r="G40" s="762"/>
      <c r="H40" s="762"/>
      <c r="I40" s="762"/>
      <c r="J40" s="762"/>
      <c r="K40" s="762"/>
      <c r="L40" s="762"/>
      <c r="M40" s="762"/>
      <c r="N40" s="762"/>
      <c r="O40" s="762"/>
      <c r="P40" s="762"/>
      <c r="Q40" s="762"/>
      <c r="R40" s="762"/>
      <c r="S40" s="762"/>
      <c r="T40" s="762"/>
      <c r="U40" s="762"/>
    </row>
    <row r="41" spans="1:21" ht="13.5" customHeight="1">
      <c r="A41" s="762"/>
      <c r="B41" s="762"/>
      <c r="C41" s="762"/>
      <c r="D41" s="762"/>
      <c r="E41" s="762"/>
      <c r="F41" s="762"/>
      <c r="G41" s="762"/>
      <c r="H41" s="762"/>
      <c r="I41" s="762"/>
      <c r="J41" s="762"/>
      <c r="K41" s="762"/>
      <c r="L41" s="762"/>
      <c r="M41" s="762"/>
      <c r="N41" s="762"/>
      <c r="O41" s="762"/>
      <c r="P41" s="762"/>
      <c r="Q41" s="762"/>
      <c r="R41" s="762"/>
      <c r="S41" s="762"/>
      <c r="T41" s="762"/>
      <c r="U41" s="762"/>
    </row>
    <row r="42" spans="1:21" ht="13.5" customHeight="1">
      <c r="A42" s="762"/>
      <c r="B42" s="762"/>
      <c r="C42" s="762"/>
      <c r="D42" s="762"/>
      <c r="E42" s="762"/>
      <c r="F42" s="762"/>
      <c r="G42" s="762"/>
      <c r="H42" s="762"/>
      <c r="I42" s="762"/>
      <c r="J42" s="762"/>
      <c r="K42" s="762"/>
      <c r="L42" s="762"/>
      <c r="M42" s="762"/>
      <c r="N42" s="762"/>
      <c r="O42" s="762"/>
      <c r="P42" s="762"/>
      <c r="Q42" s="762"/>
      <c r="R42" s="762"/>
      <c r="S42" s="762"/>
      <c r="T42" s="762"/>
      <c r="U42" s="762"/>
    </row>
    <row r="43" spans="1:21" ht="30.75" customHeight="1">
      <c r="A43" s="762"/>
      <c r="B43" s="762"/>
      <c r="C43" s="762"/>
      <c r="D43" s="762"/>
      <c r="E43" s="762"/>
      <c r="F43" s="762"/>
      <c r="G43" s="762"/>
      <c r="H43" s="762"/>
      <c r="I43" s="762"/>
      <c r="J43" s="762"/>
      <c r="K43" s="762"/>
      <c r="L43" s="762"/>
      <c r="M43" s="762"/>
      <c r="N43" s="762"/>
      <c r="O43" s="978" t="s">
        <v>20</v>
      </c>
      <c r="P43" s="762"/>
      <c r="Q43" s="762"/>
      <c r="R43" s="762"/>
      <c r="S43" s="762"/>
      <c r="T43" s="762"/>
      <c r="U43" s="762"/>
    </row>
    <row r="44" spans="1:21" ht="30.75" customHeight="1">
      <c r="A44" s="762"/>
      <c r="B44" s="918" t="s">
        <v>23</v>
      </c>
      <c r="C44" s="931"/>
      <c r="D44" s="931"/>
      <c r="E44" s="948"/>
      <c r="F44" s="948"/>
      <c r="G44" s="948"/>
      <c r="H44" s="948"/>
      <c r="I44" s="948"/>
      <c r="J44" s="956" t="s">
        <v>14</v>
      </c>
      <c r="K44" s="963" t="s">
        <v>518</v>
      </c>
      <c r="L44" s="971" t="s">
        <v>399</v>
      </c>
      <c r="M44" s="971" t="s">
        <v>519</v>
      </c>
      <c r="N44" s="971" t="s">
        <v>520</v>
      </c>
      <c r="O44" s="979" t="s">
        <v>521</v>
      </c>
      <c r="P44" s="762"/>
      <c r="Q44" s="762"/>
      <c r="R44" s="762"/>
      <c r="S44" s="762"/>
      <c r="T44" s="762"/>
      <c r="U44" s="762"/>
    </row>
    <row r="45" spans="1:21" ht="30.75" customHeight="1">
      <c r="A45" s="762"/>
      <c r="B45" s="919" t="s">
        <v>24</v>
      </c>
      <c r="C45" s="932"/>
      <c r="D45" s="941"/>
      <c r="E45" s="949" t="s">
        <v>22</v>
      </c>
      <c r="F45" s="949"/>
      <c r="G45" s="949"/>
      <c r="H45" s="949"/>
      <c r="I45" s="949"/>
      <c r="J45" s="957"/>
      <c r="K45" s="964">
        <v>2916</v>
      </c>
      <c r="L45" s="972">
        <v>2798</v>
      </c>
      <c r="M45" s="972">
        <v>2885</v>
      </c>
      <c r="N45" s="972">
        <v>2839</v>
      </c>
      <c r="O45" s="980">
        <v>2866</v>
      </c>
      <c r="P45" s="762"/>
      <c r="Q45" s="762"/>
      <c r="R45" s="762"/>
      <c r="S45" s="762"/>
      <c r="T45" s="762"/>
      <c r="U45" s="762"/>
    </row>
    <row r="46" spans="1:21" ht="30.75" customHeight="1">
      <c r="A46" s="762"/>
      <c r="B46" s="920"/>
      <c r="C46" s="933"/>
      <c r="D46" s="942"/>
      <c r="E46" s="950" t="s">
        <v>27</v>
      </c>
      <c r="F46" s="950"/>
      <c r="G46" s="950"/>
      <c r="H46" s="950"/>
      <c r="I46" s="950"/>
      <c r="J46" s="958"/>
      <c r="K46" s="965" t="s">
        <v>135</v>
      </c>
      <c r="L46" s="973" t="s">
        <v>135</v>
      </c>
      <c r="M46" s="973" t="s">
        <v>135</v>
      </c>
      <c r="N46" s="973" t="s">
        <v>135</v>
      </c>
      <c r="O46" s="981" t="s">
        <v>135</v>
      </c>
      <c r="P46" s="762"/>
      <c r="Q46" s="762"/>
      <c r="R46" s="762"/>
      <c r="S46" s="762"/>
      <c r="T46" s="762"/>
      <c r="U46" s="762"/>
    </row>
    <row r="47" spans="1:21" ht="30.75" customHeight="1">
      <c r="A47" s="762"/>
      <c r="B47" s="920"/>
      <c r="C47" s="933"/>
      <c r="D47" s="942"/>
      <c r="E47" s="950" t="s">
        <v>30</v>
      </c>
      <c r="F47" s="950"/>
      <c r="G47" s="950"/>
      <c r="H47" s="950"/>
      <c r="I47" s="950"/>
      <c r="J47" s="958"/>
      <c r="K47" s="965" t="s">
        <v>135</v>
      </c>
      <c r="L47" s="973" t="s">
        <v>135</v>
      </c>
      <c r="M47" s="973" t="s">
        <v>135</v>
      </c>
      <c r="N47" s="973" t="s">
        <v>135</v>
      </c>
      <c r="O47" s="981" t="s">
        <v>135</v>
      </c>
      <c r="P47" s="762"/>
      <c r="Q47" s="762"/>
      <c r="R47" s="762"/>
      <c r="S47" s="762"/>
      <c r="T47" s="762"/>
      <c r="U47" s="762"/>
    </row>
    <row r="48" spans="1:21" ht="30.75" customHeight="1">
      <c r="A48" s="762"/>
      <c r="B48" s="920"/>
      <c r="C48" s="933"/>
      <c r="D48" s="942"/>
      <c r="E48" s="950" t="s">
        <v>36</v>
      </c>
      <c r="F48" s="950"/>
      <c r="G48" s="950"/>
      <c r="H48" s="950"/>
      <c r="I48" s="950"/>
      <c r="J48" s="958"/>
      <c r="K48" s="965">
        <v>786</v>
      </c>
      <c r="L48" s="973">
        <v>761</v>
      </c>
      <c r="M48" s="973">
        <v>760</v>
      </c>
      <c r="N48" s="973">
        <v>735</v>
      </c>
      <c r="O48" s="981">
        <v>692</v>
      </c>
      <c r="P48" s="762"/>
      <c r="Q48" s="762"/>
      <c r="R48" s="762"/>
      <c r="S48" s="762"/>
      <c r="T48" s="762"/>
      <c r="U48" s="762"/>
    </row>
    <row r="49" spans="1:21" ht="30.75" customHeight="1">
      <c r="A49" s="762"/>
      <c r="B49" s="920"/>
      <c r="C49" s="933"/>
      <c r="D49" s="942"/>
      <c r="E49" s="950" t="s">
        <v>0</v>
      </c>
      <c r="F49" s="950"/>
      <c r="G49" s="950"/>
      <c r="H49" s="950"/>
      <c r="I49" s="950"/>
      <c r="J49" s="958"/>
      <c r="K49" s="965">
        <v>7</v>
      </c>
      <c r="L49" s="973">
        <v>3</v>
      </c>
      <c r="M49" s="973">
        <v>9</v>
      </c>
      <c r="N49" s="973">
        <v>8</v>
      </c>
      <c r="O49" s="981">
        <v>8</v>
      </c>
      <c r="P49" s="762"/>
      <c r="Q49" s="762"/>
      <c r="R49" s="762"/>
      <c r="S49" s="762"/>
      <c r="T49" s="762"/>
      <c r="U49" s="762"/>
    </row>
    <row r="50" spans="1:21" ht="30.75" customHeight="1">
      <c r="A50" s="762"/>
      <c r="B50" s="920"/>
      <c r="C50" s="933"/>
      <c r="D50" s="942"/>
      <c r="E50" s="950" t="s">
        <v>38</v>
      </c>
      <c r="F50" s="950"/>
      <c r="G50" s="950"/>
      <c r="H50" s="950"/>
      <c r="I50" s="950"/>
      <c r="J50" s="958"/>
      <c r="K50" s="965">
        <v>204</v>
      </c>
      <c r="L50" s="973">
        <v>187</v>
      </c>
      <c r="M50" s="973">
        <v>160</v>
      </c>
      <c r="N50" s="973">
        <v>131</v>
      </c>
      <c r="O50" s="981">
        <v>99</v>
      </c>
      <c r="P50" s="762"/>
      <c r="Q50" s="762"/>
      <c r="R50" s="762"/>
      <c r="S50" s="762"/>
      <c r="T50" s="762"/>
      <c r="U50" s="762"/>
    </row>
    <row r="51" spans="1:21" ht="30.75" customHeight="1">
      <c r="A51" s="762"/>
      <c r="B51" s="921"/>
      <c r="C51" s="934"/>
      <c r="D51" s="943"/>
      <c r="E51" s="950" t="s">
        <v>45</v>
      </c>
      <c r="F51" s="950"/>
      <c r="G51" s="950"/>
      <c r="H51" s="950"/>
      <c r="I51" s="950"/>
      <c r="J51" s="958"/>
      <c r="K51" s="965" t="s">
        <v>135</v>
      </c>
      <c r="L51" s="973" t="s">
        <v>135</v>
      </c>
      <c r="M51" s="973" t="s">
        <v>135</v>
      </c>
      <c r="N51" s="973" t="s">
        <v>135</v>
      </c>
      <c r="O51" s="981" t="s">
        <v>135</v>
      </c>
      <c r="P51" s="762"/>
      <c r="Q51" s="762"/>
      <c r="R51" s="762"/>
      <c r="S51" s="762"/>
      <c r="T51" s="762"/>
      <c r="U51" s="762"/>
    </row>
    <row r="52" spans="1:21" ht="30.75" customHeight="1">
      <c r="A52" s="762"/>
      <c r="B52" s="922" t="s">
        <v>47</v>
      </c>
      <c r="C52" s="935"/>
      <c r="D52" s="943"/>
      <c r="E52" s="950" t="s">
        <v>48</v>
      </c>
      <c r="F52" s="950"/>
      <c r="G52" s="950"/>
      <c r="H52" s="950"/>
      <c r="I52" s="950"/>
      <c r="J52" s="958"/>
      <c r="K52" s="965">
        <v>3132</v>
      </c>
      <c r="L52" s="973">
        <v>3103</v>
      </c>
      <c r="M52" s="973">
        <v>3229</v>
      </c>
      <c r="N52" s="973">
        <v>3206</v>
      </c>
      <c r="O52" s="981">
        <v>3106</v>
      </c>
      <c r="P52" s="762"/>
      <c r="Q52" s="762"/>
      <c r="R52" s="762"/>
      <c r="S52" s="762"/>
      <c r="T52" s="762"/>
      <c r="U52" s="762"/>
    </row>
    <row r="53" spans="1:21" ht="30.75" customHeight="1">
      <c r="A53" s="762"/>
      <c r="B53" s="923" t="s">
        <v>49</v>
      </c>
      <c r="C53" s="936"/>
      <c r="D53" s="944"/>
      <c r="E53" s="951" t="s">
        <v>52</v>
      </c>
      <c r="F53" s="951"/>
      <c r="G53" s="951"/>
      <c r="H53" s="951"/>
      <c r="I53" s="951"/>
      <c r="J53" s="959"/>
      <c r="K53" s="966">
        <v>781</v>
      </c>
      <c r="L53" s="974">
        <v>646</v>
      </c>
      <c r="M53" s="974">
        <v>585</v>
      </c>
      <c r="N53" s="974">
        <v>507</v>
      </c>
      <c r="O53" s="982">
        <v>559</v>
      </c>
      <c r="P53" s="762"/>
      <c r="Q53" s="762"/>
      <c r="R53" s="762"/>
      <c r="S53" s="762"/>
      <c r="T53" s="762"/>
      <c r="U53" s="762"/>
    </row>
    <row r="54" spans="1:21" ht="24" customHeight="1">
      <c r="A54" s="762"/>
      <c r="B54" s="924" t="s">
        <v>60</v>
      </c>
      <c r="C54" s="762"/>
      <c r="D54" s="762"/>
      <c r="E54" s="762"/>
      <c r="F54" s="762"/>
      <c r="G54" s="762"/>
      <c r="H54" s="762"/>
      <c r="I54" s="762"/>
      <c r="J54" s="762"/>
      <c r="K54" s="762"/>
      <c r="L54" s="762"/>
      <c r="M54" s="762"/>
      <c r="N54" s="762"/>
      <c r="O54" s="762"/>
      <c r="P54" s="762"/>
      <c r="Q54" s="762"/>
      <c r="R54" s="762"/>
      <c r="S54" s="762"/>
      <c r="T54" s="762"/>
      <c r="U54" s="762"/>
    </row>
    <row r="55" spans="1:21" ht="24" customHeight="1">
      <c r="A55" s="762"/>
      <c r="B55" s="925" t="s">
        <v>6</v>
      </c>
      <c r="C55" s="937"/>
      <c r="D55" s="937"/>
      <c r="E55" s="937"/>
      <c r="F55" s="937"/>
      <c r="G55" s="937"/>
      <c r="H55" s="937"/>
      <c r="I55" s="937"/>
      <c r="J55" s="937"/>
      <c r="K55" s="967"/>
      <c r="L55" s="967"/>
      <c r="M55" s="967"/>
      <c r="N55" s="967"/>
      <c r="O55" s="983" t="s">
        <v>523</v>
      </c>
      <c r="P55" s="762"/>
      <c r="Q55" s="762"/>
      <c r="R55" s="762"/>
      <c r="S55" s="762"/>
      <c r="T55" s="762"/>
      <c r="U55" s="762"/>
    </row>
    <row r="56" spans="1:21" ht="31.5" customHeight="1">
      <c r="A56" s="762"/>
      <c r="B56" s="926"/>
      <c r="C56" s="938"/>
      <c r="D56" s="938"/>
      <c r="E56" s="952"/>
      <c r="F56" s="952"/>
      <c r="G56" s="952"/>
      <c r="H56" s="952"/>
      <c r="I56" s="952"/>
      <c r="J56" s="960" t="s">
        <v>14</v>
      </c>
      <c r="K56" s="968" t="s">
        <v>524</v>
      </c>
      <c r="L56" s="975" t="s">
        <v>525</v>
      </c>
      <c r="M56" s="975" t="s">
        <v>526</v>
      </c>
      <c r="N56" s="975" t="s">
        <v>527</v>
      </c>
      <c r="O56" s="984" t="s">
        <v>528</v>
      </c>
      <c r="P56" s="762"/>
      <c r="Q56" s="762"/>
      <c r="R56" s="762"/>
      <c r="S56" s="762"/>
      <c r="T56" s="762"/>
      <c r="U56" s="762"/>
    </row>
    <row r="57" spans="1:21" ht="31.5" customHeight="1">
      <c r="B57" s="927" t="s">
        <v>46</v>
      </c>
      <c r="C57" s="939"/>
      <c r="D57" s="945" t="s">
        <v>62</v>
      </c>
      <c r="E57" s="953"/>
      <c r="F57" s="953"/>
      <c r="G57" s="953"/>
      <c r="H57" s="953"/>
      <c r="I57" s="953"/>
      <c r="J57" s="961"/>
      <c r="K57" s="969" t="s">
        <v>135</v>
      </c>
      <c r="L57" s="976" t="s">
        <v>135</v>
      </c>
      <c r="M57" s="976" t="s">
        <v>135</v>
      </c>
      <c r="N57" s="976" t="s">
        <v>135</v>
      </c>
      <c r="O57" s="985" t="s">
        <v>135</v>
      </c>
    </row>
    <row r="58" spans="1:21" ht="31.5" customHeight="1">
      <c r="B58" s="928"/>
      <c r="C58" s="940"/>
      <c r="D58" s="946" t="s">
        <v>16</v>
      </c>
      <c r="E58" s="954"/>
      <c r="F58" s="954"/>
      <c r="G58" s="954"/>
      <c r="H58" s="954"/>
      <c r="I58" s="954"/>
      <c r="J58" s="962"/>
      <c r="K58" s="970" t="s">
        <v>135</v>
      </c>
      <c r="L58" s="977" t="s">
        <v>135</v>
      </c>
      <c r="M58" s="977" t="s">
        <v>135</v>
      </c>
      <c r="N58" s="977" t="s">
        <v>135</v>
      </c>
      <c r="O58" s="986" t="s">
        <v>135</v>
      </c>
    </row>
    <row r="59" spans="1:21" ht="24" customHeight="1">
      <c r="B59" s="929"/>
      <c r="C59" s="929"/>
      <c r="D59" s="947" t="s">
        <v>43</v>
      </c>
      <c r="E59" s="955"/>
      <c r="F59" s="955"/>
      <c r="G59" s="955"/>
      <c r="H59" s="955"/>
      <c r="I59" s="955"/>
      <c r="J59" s="955"/>
      <c r="K59" s="955"/>
      <c r="L59" s="955"/>
      <c r="M59" s="955"/>
      <c r="N59" s="955"/>
      <c r="O59" s="955"/>
    </row>
    <row r="60" spans="1:21" ht="24" customHeight="1">
      <c r="B60" s="930"/>
      <c r="C60" s="930"/>
      <c r="D60" s="947" t="s">
        <v>37</v>
      </c>
      <c r="E60" s="955"/>
      <c r="F60" s="955"/>
      <c r="G60" s="955"/>
      <c r="H60" s="955"/>
      <c r="I60" s="955"/>
      <c r="J60" s="955"/>
      <c r="K60" s="955"/>
      <c r="L60" s="955"/>
      <c r="M60" s="955"/>
      <c r="N60" s="955"/>
      <c r="O60" s="955"/>
    </row>
    <row r="61" spans="1:21" ht="24" customHeight="1">
      <c r="A61" s="762"/>
      <c r="B61" s="924"/>
      <c r="C61" s="762"/>
      <c r="D61" s="762"/>
      <c r="E61" s="762"/>
      <c r="F61" s="762"/>
      <c r="G61" s="762"/>
      <c r="H61" s="762"/>
      <c r="I61" s="762"/>
      <c r="J61" s="762"/>
      <c r="K61" s="762"/>
      <c r="L61" s="762"/>
      <c r="M61" s="762"/>
      <c r="N61" s="762"/>
      <c r="O61" s="762"/>
      <c r="P61" s="762"/>
      <c r="Q61" s="762"/>
      <c r="R61" s="762"/>
      <c r="S61" s="762"/>
      <c r="T61" s="762"/>
      <c r="U61" s="762"/>
    </row>
    <row r="62" spans="1:21" ht="24" customHeight="1">
      <c r="A62" s="762"/>
      <c r="B62" s="924"/>
      <c r="C62" s="762"/>
      <c r="D62" s="762"/>
      <c r="E62" s="762"/>
      <c r="F62" s="762"/>
      <c r="G62" s="762"/>
      <c r="H62" s="762"/>
      <c r="I62" s="762"/>
      <c r="J62" s="762"/>
      <c r="K62" s="762"/>
      <c r="L62" s="762"/>
      <c r="M62" s="762"/>
      <c r="N62" s="762"/>
      <c r="O62" s="762"/>
      <c r="P62" s="762"/>
      <c r="Q62" s="762"/>
      <c r="R62" s="762"/>
      <c r="S62" s="762"/>
      <c r="T62" s="762"/>
      <c r="U62" s="762"/>
    </row>
  </sheetData>
  <sheetProtection algorithmName="SHA-512" hashValue="B6Is5+ryBL17onuTD2YCs/6sSeZU9tomewBInHRUOG0Hd5WB9gcJZWcvOEs4StDQjjosIezfmfvKmc+AEgzYZw==" saltValue="DXYGg1yLwPTH7LoPG3qidQ==" spinCount="100000" sheet="1" objects="1" scenarios="1"/>
  <mergeCells count="15">
    <mergeCell ref="E45:J45"/>
    <mergeCell ref="E46:J46"/>
    <mergeCell ref="E47:J47"/>
    <mergeCell ref="E48:J48"/>
    <mergeCell ref="E49:J49"/>
    <mergeCell ref="E50:J50"/>
    <mergeCell ref="E51:J51"/>
    <mergeCell ref="B52:C52"/>
    <mergeCell ref="E52:J52"/>
    <mergeCell ref="B53:C53"/>
    <mergeCell ref="E53:J53"/>
    <mergeCell ref="D57:J57"/>
    <mergeCell ref="D58:J58"/>
    <mergeCell ref="B57:C58"/>
    <mergeCell ref="B45:C51"/>
  </mergeCells>
  <phoneticPr fontId="5"/>
  <printOptions horizontalCentered="1"/>
  <pageMargins left="0" right="0" top="0.19685039370078741" bottom="0.23622047244094488" header="0" footer="0"/>
  <pageSetup paperSize="9" scale="54" fitToWidth="1" fitToHeight="1" orientation="landscape" usePrinterDefaults="1"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75" zoomScaleNormal="75" zoomScaleSheetLayoutView="100" workbookViewId="0"/>
  </sheetViews>
  <sheetFormatPr defaultColWidth="0" defaultRowHeight="13.5" customHeight="1" zeroHeight="1"/>
  <cols>
    <col min="1" max="1" width="6.625" style="369" customWidth="1"/>
    <col min="2" max="3" width="12.625" style="369" customWidth="1"/>
    <col min="4" max="4" width="11.625" style="369" customWidth="1"/>
    <col min="5" max="8" width="10.375" style="369" customWidth="1"/>
    <col min="9" max="13" width="16.375" style="369" customWidth="1"/>
    <col min="14" max="19" width="12.625" style="369" customWidth="1"/>
    <col min="20" max="16384" width="0" style="369"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78" t="s">
        <v>20</v>
      </c>
    </row>
    <row r="40" spans="2:13" ht="27.75" customHeight="1">
      <c r="B40" s="918" t="s">
        <v>23</v>
      </c>
      <c r="C40" s="931"/>
      <c r="D40" s="931"/>
      <c r="E40" s="948"/>
      <c r="F40" s="948"/>
      <c r="G40" s="948"/>
      <c r="H40" s="956" t="s">
        <v>14</v>
      </c>
      <c r="I40" s="963" t="s">
        <v>518</v>
      </c>
      <c r="J40" s="971" t="s">
        <v>399</v>
      </c>
      <c r="K40" s="971" t="s">
        <v>519</v>
      </c>
      <c r="L40" s="971" t="s">
        <v>520</v>
      </c>
      <c r="M40" s="1003" t="s">
        <v>521</v>
      </c>
    </row>
    <row r="41" spans="2:13" ht="27.75" customHeight="1">
      <c r="B41" s="919" t="s">
        <v>32</v>
      </c>
      <c r="C41" s="932"/>
      <c r="D41" s="941"/>
      <c r="E41" s="992" t="s">
        <v>63</v>
      </c>
      <c r="F41" s="992"/>
      <c r="G41" s="992"/>
      <c r="H41" s="998"/>
      <c r="I41" s="964">
        <v>31715</v>
      </c>
      <c r="J41" s="972">
        <v>31409</v>
      </c>
      <c r="K41" s="972">
        <v>31387</v>
      </c>
      <c r="L41" s="972">
        <v>32821</v>
      </c>
      <c r="M41" s="980">
        <v>33273</v>
      </c>
    </row>
    <row r="42" spans="2:13" ht="27.75" customHeight="1">
      <c r="B42" s="920"/>
      <c r="C42" s="933"/>
      <c r="D42" s="942"/>
      <c r="E42" s="993" t="s">
        <v>59</v>
      </c>
      <c r="F42" s="993"/>
      <c r="G42" s="993"/>
      <c r="H42" s="999"/>
      <c r="I42" s="965">
        <v>1029</v>
      </c>
      <c r="J42" s="973">
        <v>699</v>
      </c>
      <c r="K42" s="973">
        <v>928</v>
      </c>
      <c r="L42" s="973">
        <v>814</v>
      </c>
      <c r="M42" s="981">
        <v>638</v>
      </c>
    </row>
    <row r="43" spans="2:13" ht="27.75" customHeight="1">
      <c r="B43" s="920"/>
      <c r="C43" s="933"/>
      <c r="D43" s="942"/>
      <c r="E43" s="993" t="s">
        <v>65</v>
      </c>
      <c r="F43" s="993"/>
      <c r="G43" s="993"/>
      <c r="H43" s="999"/>
      <c r="I43" s="965">
        <v>6863</v>
      </c>
      <c r="J43" s="973">
        <v>6610</v>
      </c>
      <c r="K43" s="973">
        <v>6789</v>
      </c>
      <c r="L43" s="973">
        <v>6477</v>
      </c>
      <c r="M43" s="981">
        <v>6184</v>
      </c>
    </row>
    <row r="44" spans="2:13" ht="27.75" customHeight="1">
      <c r="B44" s="920"/>
      <c r="C44" s="933"/>
      <c r="D44" s="942"/>
      <c r="E44" s="993" t="s">
        <v>67</v>
      </c>
      <c r="F44" s="993"/>
      <c r="G44" s="993"/>
      <c r="H44" s="999"/>
      <c r="I44" s="965">
        <v>54</v>
      </c>
      <c r="J44" s="973">
        <v>41</v>
      </c>
      <c r="K44" s="973">
        <v>38</v>
      </c>
      <c r="L44" s="973">
        <v>35</v>
      </c>
      <c r="M44" s="981">
        <v>29</v>
      </c>
    </row>
    <row r="45" spans="2:13" ht="27.75" customHeight="1">
      <c r="B45" s="920"/>
      <c r="C45" s="933"/>
      <c r="D45" s="942"/>
      <c r="E45" s="993" t="s">
        <v>69</v>
      </c>
      <c r="F45" s="993"/>
      <c r="G45" s="993"/>
      <c r="H45" s="999"/>
      <c r="I45" s="965">
        <v>7245</v>
      </c>
      <c r="J45" s="973">
        <v>6928</v>
      </c>
      <c r="K45" s="973">
        <v>6545</v>
      </c>
      <c r="L45" s="973">
        <v>6497</v>
      </c>
      <c r="M45" s="981">
        <v>6489</v>
      </c>
    </row>
    <row r="46" spans="2:13" ht="27.75" customHeight="1">
      <c r="B46" s="920"/>
      <c r="C46" s="933"/>
      <c r="D46" s="943"/>
      <c r="E46" s="993" t="s">
        <v>68</v>
      </c>
      <c r="F46" s="993"/>
      <c r="G46" s="993"/>
      <c r="H46" s="999"/>
      <c r="I46" s="965">
        <v>24</v>
      </c>
      <c r="J46" s="973">
        <v>12</v>
      </c>
      <c r="K46" s="973" t="s">
        <v>135</v>
      </c>
      <c r="L46" s="973" t="s">
        <v>135</v>
      </c>
      <c r="M46" s="981" t="s">
        <v>135</v>
      </c>
    </row>
    <row r="47" spans="2:13" ht="27.75" customHeight="1">
      <c r="B47" s="920"/>
      <c r="C47" s="933"/>
      <c r="D47" s="990"/>
      <c r="E47" s="994" t="s">
        <v>72</v>
      </c>
      <c r="F47" s="997"/>
      <c r="G47" s="997"/>
      <c r="H47" s="1000"/>
      <c r="I47" s="965" t="s">
        <v>135</v>
      </c>
      <c r="J47" s="973" t="s">
        <v>135</v>
      </c>
      <c r="K47" s="973" t="s">
        <v>135</v>
      </c>
      <c r="L47" s="973" t="s">
        <v>135</v>
      </c>
      <c r="M47" s="981" t="s">
        <v>135</v>
      </c>
    </row>
    <row r="48" spans="2:13" ht="27.75" customHeight="1">
      <c r="B48" s="920"/>
      <c r="C48" s="933"/>
      <c r="D48" s="942"/>
      <c r="E48" s="993" t="s">
        <v>77</v>
      </c>
      <c r="F48" s="993"/>
      <c r="G48" s="993"/>
      <c r="H48" s="999"/>
      <c r="I48" s="965" t="s">
        <v>135</v>
      </c>
      <c r="J48" s="973" t="s">
        <v>135</v>
      </c>
      <c r="K48" s="973" t="s">
        <v>135</v>
      </c>
      <c r="L48" s="973" t="s">
        <v>135</v>
      </c>
      <c r="M48" s="981" t="s">
        <v>135</v>
      </c>
    </row>
    <row r="49" spans="2:13" ht="27.75" customHeight="1">
      <c r="B49" s="921"/>
      <c r="C49" s="934"/>
      <c r="D49" s="942"/>
      <c r="E49" s="993" t="s">
        <v>83</v>
      </c>
      <c r="F49" s="993"/>
      <c r="G49" s="993"/>
      <c r="H49" s="999"/>
      <c r="I49" s="965" t="s">
        <v>135</v>
      </c>
      <c r="J49" s="973" t="s">
        <v>135</v>
      </c>
      <c r="K49" s="973" t="s">
        <v>135</v>
      </c>
      <c r="L49" s="973" t="s">
        <v>135</v>
      </c>
      <c r="M49" s="981" t="s">
        <v>135</v>
      </c>
    </row>
    <row r="50" spans="2:13" ht="27.75" customHeight="1">
      <c r="B50" s="987" t="s">
        <v>85</v>
      </c>
      <c r="C50" s="989"/>
      <c r="D50" s="991"/>
      <c r="E50" s="993" t="s">
        <v>87</v>
      </c>
      <c r="F50" s="993"/>
      <c r="G50" s="993"/>
      <c r="H50" s="999"/>
      <c r="I50" s="965">
        <v>7514</v>
      </c>
      <c r="J50" s="973">
        <v>8251</v>
      </c>
      <c r="K50" s="973">
        <v>8772</v>
      </c>
      <c r="L50" s="973">
        <v>9548</v>
      </c>
      <c r="M50" s="981">
        <v>10714</v>
      </c>
    </row>
    <row r="51" spans="2:13" ht="27.75" customHeight="1">
      <c r="B51" s="920"/>
      <c r="C51" s="933"/>
      <c r="D51" s="942"/>
      <c r="E51" s="993" t="s">
        <v>90</v>
      </c>
      <c r="F51" s="993"/>
      <c r="G51" s="993"/>
      <c r="H51" s="999"/>
      <c r="I51" s="965">
        <v>6252</v>
      </c>
      <c r="J51" s="973">
        <v>5914</v>
      </c>
      <c r="K51" s="973">
        <v>6031</v>
      </c>
      <c r="L51" s="973">
        <v>5850</v>
      </c>
      <c r="M51" s="981">
        <v>6299</v>
      </c>
    </row>
    <row r="52" spans="2:13" ht="27.75" customHeight="1">
      <c r="B52" s="921"/>
      <c r="C52" s="934"/>
      <c r="D52" s="942"/>
      <c r="E52" s="993" t="s">
        <v>40</v>
      </c>
      <c r="F52" s="993"/>
      <c r="G52" s="993"/>
      <c r="H52" s="999"/>
      <c r="I52" s="965">
        <v>28901</v>
      </c>
      <c r="J52" s="973">
        <v>28414</v>
      </c>
      <c r="K52" s="973">
        <v>28584</v>
      </c>
      <c r="L52" s="973">
        <v>27919</v>
      </c>
      <c r="M52" s="981">
        <v>27695</v>
      </c>
    </row>
    <row r="53" spans="2:13" ht="27.75" customHeight="1">
      <c r="B53" s="923" t="s">
        <v>49</v>
      </c>
      <c r="C53" s="936"/>
      <c r="D53" s="944"/>
      <c r="E53" s="995" t="s">
        <v>92</v>
      </c>
      <c r="F53" s="995"/>
      <c r="G53" s="995"/>
      <c r="H53" s="1001"/>
      <c r="I53" s="966">
        <v>4262</v>
      </c>
      <c r="J53" s="974">
        <v>3120</v>
      </c>
      <c r="K53" s="974">
        <v>2299</v>
      </c>
      <c r="L53" s="974">
        <v>3326</v>
      </c>
      <c r="M53" s="982">
        <v>1904</v>
      </c>
    </row>
    <row r="54" spans="2:13" ht="27.75" customHeight="1">
      <c r="B54" s="988" t="s">
        <v>75</v>
      </c>
      <c r="C54" s="895"/>
      <c r="D54" s="895"/>
      <c r="E54" s="996"/>
      <c r="F54" s="996"/>
      <c r="G54" s="996"/>
      <c r="H54" s="996"/>
      <c r="I54" s="1002"/>
      <c r="J54" s="1002"/>
      <c r="K54" s="1002"/>
      <c r="L54" s="1002"/>
      <c r="M54" s="1002"/>
    </row>
    <row r="55" spans="2:13" ht="12.75" customHeight="1"/>
    <row r="56" spans="2:13" ht="12.75" hidden="1" customHeight="1"/>
    <row r="57" spans="2:13" ht="12.75" hidden="1" customHeight="1"/>
    <row r="58" spans="2:13" ht="12.7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algorithmName="SHA-512" hashValue="MYDNyu+V8NyfWXFul/lTUmRoHQ13B3IreDX7zK+NDt+Ur2Em0MMFNojNfH3XmyrEzEIKigojaYLhK5XM0EqyYQ==" saltValue="HKqEaFxoxnx8+c9okIAFQ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59" fitToWidth="1" fitToHeight="1" orientation="landscape" usePrinterDefaults="1"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5" zoomScaleNormal="75" zoomScaleSheetLayoutView="100" workbookViewId="0"/>
  </sheetViews>
  <sheetFormatPr defaultColWidth="0" defaultRowHeight="0" customHeight="1" zeroHeight="1"/>
  <cols>
    <col min="1" max="1" width="8.25" style="369" customWidth="1"/>
    <col min="2" max="2" width="16.375" style="369" customWidth="1"/>
    <col min="3" max="5" width="26.25" style="369" customWidth="1"/>
    <col min="6" max="8" width="24.25" style="369" customWidth="1"/>
    <col min="9" max="14" width="26" style="369" customWidth="1"/>
    <col min="15" max="15" width="6.125" style="369" customWidth="1"/>
    <col min="16" max="16" width="9" style="369" hidden="1" customWidth="1"/>
    <col min="17" max="20" width="0" style="369" hidden="1" customWidth="1"/>
    <col min="21" max="21" width="9" style="369" hidden="1" customWidth="1"/>
    <col min="22" max="22" width="0" style="369" hidden="1" customWidth="1"/>
    <col min="23" max="23" width="9" style="369" hidden="1" customWidth="1"/>
    <col min="24" max="16384" width="0" style="369"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62"/>
      <c r="C53" s="762"/>
      <c r="D53" s="762"/>
      <c r="E53" s="762"/>
      <c r="F53" s="762"/>
      <c r="G53" s="762"/>
      <c r="H53" s="1033" t="s">
        <v>88</v>
      </c>
    </row>
    <row r="54" spans="2:8" ht="29.25" customHeight="1">
      <c r="B54" s="1004" t="s">
        <v>5</v>
      </c>
      <c r="C54" s="1010"/>
      <c r="D54" s="1010"/>
      <c r="E54" s="1019" t="s">
        <v>14</v>
      </c>
      <c r="F54" s="1026" t="s">
        <v>519</v>
      </c>
      <c r="G54" s="1026" t="s">
        <v>520</v>
      </c>
      <c r="H54" s="1034" t="s">
        <v>521</v>
      </c>
    </row>
    <row r="55" spans="2:8" ht="52.5" customHeight="1">
      <c r="B55" s="1005"/>
      <c r="C55" s="1011" t="s">
        <v>97</v>
      </c>
      <c r="D55" s="1011"/>
      <c r="E55" s="1020"/>
      <c r="F55" s="1027">
        <v>4314</v>
      </c>
      <c r="G55" s="1027">
        <v>5015</v>
      </c>
      <c r="H55" s="1035">
        <v>5267</v>
      </c>
    </row>
    <row r="56" spans="2:8" ht="52.5" customHeight="1">
      <c r="B56" s="1006"/>
      <c r="C56" s="1012" t="s">
        <v>100</v>
      </c>
      <c r="D56" s="1012"/>
      <c r="E56" s="1021"/>
      <c r="F56" s="1028">
        <v>309</v>
      </c>
      <c r="G56" s="1028">
        <v>309</v>
      </c>
      <c r="H56" s="1036">
        <v>309</v>
      </c>
    </row>
    <row r="57" spans="2:8" ht="53.25" customHeight="1">
      <c r="B57" s="1006"/>
      <c r="C57" s="1013" t="s">
        <v>56</v>
      </c>
      <c r="D57" s="1013"/>
      <c r="E57" s="1022"/>
      <c r="F57" s="1029">
        <v>2826</v>
      </c>
      <c r="G57" s="1029">
        <v>3503</v>
      </c>
      <c r="H57" s="1037">
        <v>3983</v>
      </c>
    </row>
    <row r="58" spans="2:8" ht="45.75" customHeight="1">
      <c r="B58" s="1007"/>
      <c r="C58" s="1014" t="s">
        <v>535</v>
      </c>
      <c r="D58" s="1017"/>
      <c r="E58" s="1023"/>
      <c r="F58" s="1030">
        <v>620</v>
      </c>
      <c r="G58" s="1030">
        <v>955</v>
      </c>
      <c r="H58" s="1038">
        <v>792</v>
      </c>
    </row>
    <row r="59" spans="2:8" ht="45.75" customHeight="1">
      <c r="B59" s="1007"/>
      <c r="C59" s="1014" t="s">
        <v>536</v>
      </c>
      <c r="D59" s="1017"/>
      <c r="E59" s="1023"/>
      <c r="F59" s="1030">
        <v>611</v>
      </c>
      <c r="G59" s="1030">
        <v>623</v>
      </c>
      <c r="H59" s="1038">
        <v>534</v>
      </c>
    </row>
    <row r="60" spans="2:8" ht="45.75" customHeight="1">
      <c r="B60" s="1007"/>
      <c r="C60" s="1014" t="s">
        <v>537</v>
      </c>
      <c r="D60" s="1017"/>
      <c r="E60" s="1023"/>
      <c r="F60" s="1030">
        <v>275</v>
      </c>
      <c r="G60" s="1030">
        <v>475</v>
      </c>
      <c r="H60" s="1038">
        <v>475</v>
      </c>
    </row>
    <row r="61" spans="2:8" ht="45.75" customHeight="1">
      <c r="B61" s="1007"/>
      <c r="C61" s="1014" t="s">
        <v>538</v>
      </c>
      <c r="D61" s="1017"/>
      <c r="E61" s="1023"/>
      <c r="F61" s="1030">
        <v>249</v>
      </c>
      <c r="G61" s="1030">
        <v>240</v>
      </c>
      <c r="H61" s="1038">
        <v>441</v>
      </c>
    </row>
    <row r="62" spans="2:8" ht="45.75" customHeight="1">
      <c r="B62" s="1008"/>
      <c r="C62" s="1015" t="s">
        <v>539</v>
      </c>
      <c r="D62" s="1018"/>
      <c r="E62" s="1024"/>
      <c r="F62" s="1031">
        <v>159</v>
      </c>
      <c r="G62" s="1031">
        <v>259</v>
      </c>
      <c r="H62" s="1039">
        <v>360</v>
      </c>
    </row>
    <row r="63" spans="2:8" ht="52.5" customHeight="1">
      <c r="B63" s="1009"/>
      <c r="C63" s="1016" t="s">
        <v>104</v>
      </c>
      <c r="D63" s="1016"/>
      <c r="E63" s="1025"/>
      <c r="F63" s="1032">
        <v>7449</v>
      </c>
      <c r="G63" s="1032">
        <v>8826</v>
      </c>
      <c r="H63" s="1040">
        <v>9558</v>
      </c>
    </row>
    <row r="64" spans="2:8" ht="15" customHeight="1"/>
  </sheetData>
  <sheetProtection algorithmName="SHA-512" hashValue="/Lml5JKW4KcfWTo9Mg1recyPPl3cPkPHbCOhYapHrSnmaBqyOBjpMkH1HCUVak+T7lVpUxmX2Bjc4qqcQfBDkQ==" saltValue="RgzXXaZu/j/mLJ4ruKNFIw=="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2" fitToWidth="1" fitToHeight="1" orientation="landscape" usePrinterDefaults="1"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41" customWidth="1"/>
    <col min="2" max="8" width="13.375" style="1041" customWidth="1"/>
    <col min="9" max="16384" width="11.125" style="1041"/>
  </cols>
  <sheetData>
    <row r="1" spans="1:8">
      <c r="A1" s="779"/>
      <c r="B1" s="791"/>
      <c r="C1" s="795"/>
      <c r="D1" s="808"/>
      <c r="E1" s="820"/>
      <c r="F1" s="820"/>
      <c r="G1" s="820"/>
      <c r="H1" s="854"/>
    </row>
    <row r="2" spans="1:8">
      <c r="A2" s="780"/>
      <c r="B2" s="792"/>
      <c r="C2" s="1048"/>
      <c r="D2" s="809" t="s">
        <v>74</v>
      </c>
      <c r="E2" s="821"/>
      <c r="F2" s="1056" t="s">
        <v>517</v>
      </c>
      <c r="G2" s="845"/>
      <c r="H2" s="855"/>
    </row>
    <row r="3" spans="1:8">
      <c r="A3" s="809" t="s">
        <v>130</v>
      </c>
      <c r="B3" s="794"/>
      <c r="C3" s="1049"/>
      <c r="D3" s="1052">
        <v>48971</v>
      </c>
      <c r="E3" s="1054"/>
      <c r="F3" s="1057">
        <v>63257</v>
      </c>
      <c r="G3" s="1059"/>
      <c r="H3" s="1062"/>
    </row>
    <row r="4" spans="1:8">
      <c r="A4" s="781"/>
      <c r="B4" s="793"/>
      <c r="C4" s="1050"/>
      <c r="D4" s="1053">
        <v>31457</v>
      </c>
      <c r="E4" s="1055"/>
      <c r="F4" s="1058">
        <v>27259</v>
      </c>
      <c r="G4" s="1060"/>
      <c r="H4" s="1063"/>
    </row>
    <row r="5" spans="1:8">
      <c r="A5" s="809" t="s">
        <v>229</v>
      </c>
      <c r="B5" s="794"/>
      <c r="C5" s="1049"/>
      <c r="D5" s="1052">
        <v>42588</v>
      </c>
      <c r="E5" s="1054"/>
      <c r="F5" s="1057">
        <v>52308</v>
      </c>
      <c r="G5" s="1059"/>
      <c r="H5" s="1062"/>
    </row>
    <row r="6" spans="1:8">
      <c r="A6" s="781"/>
      <c r="B6" s="793"/>
      <c r="C6" s="1050"/>
      <c r="D6" s="1053">
        <v>25839</v>
      </c>
      <c r="E6" s="1055"/>
      <c r="F6" s="1058">
        <v>28695</v>
      </c>
      <c r="G6" s="1060"/>
      <c r="H6" s="1063"/>
    </row>
    <row r="7" spans="1:8">
      <c r="A7" s="809" t="s">
        <v>494</v>
      </c>
      <c r="B7" s="794"/>
      <c r="C7" s="1049"/>
      <c r="D7" s="1052">
        <v>39864</v>
      </c>
      <c r="E7" s="1054"/>
      <c r="F7" s="1057">
        <v>46402</v>
      </c>
      <c r="G7" s="1059"/>
      <c r="H7" s="1062"/>
    </row>
    <row r="8" spans="1:8">
      <c r="A8" s="781"/>
      <c r="B8" s="793"/>
      <c r="C8" s="1050"/>
      <c r="D8" s="1053">
        <v>30281</v>
      </c>
      <c r="E8" s="1055"/>
      <c r="F8" s="1058">
        <v>26897</v>
      </c>
      <c r="G8" s="1060"/>
      <c r="H8" s="1063"/>
    </row>
    <row r="9" spans="1:8">
      <c r="A9" s="809" t="s">
        <v>515</v>
      </c>
      <c r="B9" s="794"/>
      <c r="C9" s="1049"/>
      <c r="D9" s="1052">
        <v>92625</v>
      </c>
      <c r="E9" s="1054"/>
      <c r="F9" s="1057">
        <v>66343</v>
      </c>
      <c r="G9" s="1059"/>
      <c r="H9" s="1062"/>
    </row>
    <row r="10" spans="1:8">
      <c r="A10" s="781"/>
      <c r="B10" s="793"/>
      <c r="C10" s="1050"/>
      <c r="D10" s="1053">
        <v>38947</v>
      </c>
      <c r="E10" s="1055"/>
      <c r="F10" s="1058">
        <v>34529</v>
      </c>
      <c r="G10" s="1060"/>
      <c r="H10" s="1063"/>
    </row>
    <row r="11" spans="1:8">
      <c r="A11" s="809" t="s">
        <v>468</v>
      </c>
      <c r="B11" s="794"/>
      <c r="C11" s="1049"/>
      <c r="D11" s="1052">
        <v>50728</v>
      </c>
      <c r="E11" s="1054"/>
      <c r="F11" s="1057">
        <v>56416</v>
      </c>
      <c r="G11" s="1059"/>
      <c r="H11" s="1062"/>
    </row>
    <row r="12" spans="1:8">
      <c r="A12" s="781"/>
      <c r="B12" s="793"/>
      <c r="C12" s="1051"/>
      <c r="D12" s="1053">
        <v>38233</v>
      </c>
      <c r="E12" s="1055"/>
      <c r="F12" s="1058">
        <v>32623</v>
      </c>
      <c r="G12" s="1060"/>
      <c r="H12" s="1063"/>
    </row>
    <row r="13" spans="1:8">
      <c r="A13" s="809"/>
      <c r="B13" s="794"/>
      <c r="C13" s="1049"/>
      <c r="D13" s="1052">
        <v>54955</v>
      </c>
      <c r="E13" s="1054"/>
      <c r="F13" s="1057">
        <v>56945</v>
      </c>
      <c r="G13" s="1061"/>
      <c r="H13" s="1062"/>
    </row>
    <row r="14" spans="1:8">
      <c r="A14" s="781"/>
      <c r="B14" s="793"/>
      <c r="C14" s="1050"/>
      <c r="D14" s="1053">
        <v>32951</v>
      </c>
      <c r="E14" s="1055"/>
      <c r="F14" s="1058">
        <v>30001</v>
      </c>
      <c r="G14" s="1060"/>
      <c r="H14" s="1063"/>
    </row>
    <row r="17" spans="1:11">
      <c r="A17" s="1041" t="s">
        <v>21</v>
      </c>
    </row>
    <row r="18" spans="1:11">
      <c r="A18" s="1042"/>
      <c r="B18" s="1042" t="str">
        <f>実質収支比率等に係る経年分析!F$46</f>
        <v>H28</v>
      </c>
      <c r="C18" s="1042" t="str">
        <f>実質収支比率等に係る経年分析!G$46</f>
        <v>H29</v>
      </c>
      <c r="D18" s="1042" t="str">
        <f>実質収支比率等に係る経年分析!H$46</f>
        <v>H30</v>
      </c>
      <c r="E18" s="1042" t="str">
        <f>実質収支比率等に係る経年分析!I$46</f>
        <v>R01</v>
      </c>
      <c r="F18" s="1042" t="str">
        <f>実質収支比率等に係る経年分析!J$46</f>
        <v>R02</v>
      </c>
    </row>
    <row r="19" spans="1:11">
      <c r="A19" s="1042" t="s">
        <v>82</v>
      </c>
      <c r="B19" s="1042">
        <f>ROUND(VALUE(SUBSTITUTE(実質収支比率等に係る経年分析!F$48,"▲","-")),2)</f>
        <v>5.07</v>
      </c>
      <c r="C19" s="1042">
        <f>ROUND(VALUE(SUBSTITUTE(実質収支比率等に係る経年分析!G$48,"▲","-")),2)</f>
        <v>7.78</v>
      </c>
      <c r="D19" s="1042">
        <f>ROUND(VALUE(SUBSTITUTE(実質収支比率等に係る経年分析!H$48,"▲","-")),2)</f>
        <v>9.4499999999999993</v>
      </c>
      <c r="E19" s="1042">
        <f>ROUND(VALUE(SUBSTITUTE(実質収支比率等に係る経年分析!I$48,"▲","-")),2)</f>
        <v>9.19</v>
      </c>
      <c r="F19" s="1042">
        <f>ROUND(VALUE(SUBSTITUTE(実質収支比率等に係る経年分析!J$48,"▲","-")),2)</f>
        <v>6.98</v>
      </c>
    </row>
    <row r="20" spans="1:11">
      <c r="A20" s="1042" t="s">
        <v>31</v>
      </c>
      <c r="B20" s="1042">
        <f>ROUND(VALUE(SUBSTITUTE(実質収支比率等に係る経年分析!F$47,"▲","-")),2)</f>
        <v>15.03</v>
      </c>
      <c r="C20" s="1042">
        <f>ROUND(VALUE(SUBSTITUTE(実質収支比率等に係る経年分析!G$47,"▲","-")),2)</f>
        <v>15.76</v>
      </c>
      <c r="D20" s="1042">
        <f>ROUND(VALUE(SUBSTITUTE(実質収支比率等に係る経年分析!H$47,"▲","-")),2)</f>
        <v>16.510000000000002</v>
      </c>
      <c r="E20" s="1042">
        <f>ROUND(VALUE(SUBSTITUTE(実質収支比率等に係る経年分析!I$47,"▲","-")),2)</f>
        <v>19.04</v>
      </c>
      <c r="F20" s="1042">
        <f>ROUND(VALUE(SUBSTITUTE(実質収支比率等に係る経年分析!J$47,"▲","-")),2)</f>
        <v>19.559999999999999</v>
      </c>
    </row>
    <row r="21" spans="1:11">
      <c r="A21" s="1042" t="s">
        <v>108</v>
      </c>
      <c r="B21" s="1042">
        <f>IF(ISNUMBER(VALUE(SUBSTITUTE(実質収支比率等に係る経年分析!F$49,"▲","-"))),ROUND(VALUE(SUBSTITUTE(実質収支比率等に係る経年分析!F$49,"▲","-")),2),NA())</f>
        <v>-0.55000000000000004</v>
      </c>
      <c r="C21" s="1042">
        <f>IF(ISNUMBER(VALUE(SUBSTITUTE(実質収支比率等に係る経年分析!G$49,"▲","-"))),ROUND(VALUE(SUBSTITUTE(実質収支比率等に係る経年分析!G$49,"▲","-")),2),NA())</f>
        <v>3.52</v>
      </c>
      <c r="D21" s="1042">
        <f>IF(ISNUMBER(VALUE(SUBSTITUTE(実質収支比率等に係る経年分析!H$49,"▲","-"))),ROUND(VALUE(SUBSTITUTE(実質収支比率等に係る経年分析!H$49,"▲","-")),2),NA())</f>
        <v>2.38</v>
      </c>
      <c r="E21" s="1042">
        <f>IF(ISNUMBER(VALUE(SUBSTITUTE(実質収支比率等に係る経年分析!I$49,"▲","-"))),ROUND(VALUE(SUBSTITUTE(実質収支比率等に係る経年分析!I$49,"▲","-")),2),NA())</f>
        <v>2.48</v>
      </c>
      <c r="F21" s="1042">
        <f>IF(ISNUMBER(VALUE(SUBSTITUTE(実質収支比率等に係る経年分析!J$49,"▲","-"))),ROUND(VALUE(SUBSTITUTE(実質収支比率等に係る経年分析!J$49,"▲","-")),2),NA())</f>
        <v>-1.07</v>
      </c>
    </row>
    <row r="24" spans="1:11">
      <c r="A24" s="1041" t="s">
        <v>95</v>
      </c>
    </row>
    <row r="25" spans="1:11">
      <c r="A25" s="1043"/>
      <c r="B25" s="1043" t="str">
        <f>'連結実質赤字比率に係る赤字・黒字の構成分析'!F$33</f>
        <v>H28</v>
      </c>
      <c r="C25" s="1043"/>
      <c r="D25" s="1043" t="str">
        <f>'連結実質赤字比率に係る赤字・黒字の構成分析'!G$33</f>
        <v>H29</v>
      </c>
      <c r="E25" s="1043"/>
      <c r="F25" s="1043" t="str">
        <f>'連結実質赤字比率に係る赤字・黒字の構成分析'!H$33</f>
        <v>H30</v>
      </c>
      <c r="G25" s="1043"/>
      <c r="H25" s="1043" t="str">
        <f>'連結実質赤字比率に係る赤字・黒字の構成分析'!I$33</f>
        <v>R01</v>
      </c>
      <c r="I25" s="1043"/>
      <c r="J25" s="1043" t="str">
        <f>'連結実質赤字比率に係る赤字・黒字の構成分析'!J$33</f>
        <v>R02</v>
      </c>
      <c r="K25" s="1043"/>
    </row>
    <row r="26" spans="1:11">
      <c r="A26" s="1043"/>
      <c r="B26" s="1043" t="s">
        <v>109</v>
      </c>
      <c r="C26" s="1043" t="s">
        <v>54</v>
      </c>
      <c r="D26" s="1043" t="s">
        <v>109</v>
      </c>
      <c r="E26" s="1043" t="s">
        <v>54</v>
      </c>
      <c r="F26" s="1043" t="s">
        <v>109</v>
      </c>
      <c r="G26" s="1043" t="s">
        <v>54</v>
      </c>
      <c r="H26" s="1043" t="s">
        <v>109</v>
      </c>
      <c r="I26" s="1043" t="s">
        <v>54</v>
      </c>
      <c r="J26" s="1043" t="s">
        <v>109</v>
      </c>
      <c r="K26" s="1043" t="s">
        <v>54</v>
      </c>
    </row>
    <row r="27" spans="1:11">
      <c r="A27" s="1043" t="str">
        <f>IF('連結実質赤字比率に係る赤字・黒字の構成分析'!C$43="",NA(),'連結実質赤字比率に係る赤字・黒字の構成分析'!C$43)</f>
        <v>その他会計（黒字）</v>
      </c>
      <c r="B27" s="1043" t="e">
        <f>IF(ROUND(VALUE(SUBSTITUTE('連結実質赤字比率に係る赤字・黒字の構成分析'!F$43,"▲","-")),2)&lt;0,ABS(ROUND(VALUE(SUBSTITUTE('連結実質赤字比率に係る赤字・黒字の構成分析'!F$43,"▲","-")),2)),NA())</f>
        <v>#N/A</v>
      </c>
      <c r="C27" s="1043">
        <f>IF(ROUND(VALUE(SUBSTITUTE('連結実質赤字比率に係る赤字・黒字の構成分析'!F$43,"▲","-")),2)&gt;=0,ABS(ROUND(VALUE(SUBSTITUTE('連結実質赤字比率に係る赤字・黒字の構成分析'!F$43,"▲","-")),2)),NA())</f>
        <v>0.32</v>
      </c>
      <c r="D27" s="1043" t="e">
        <f>IF(ROUND(VALUE(SUBSTITUTE('連結実質赤字比率に係る赤字・黒字の構成分析'!G$43,"▲","-")),2)&lt;0,ABS(ROUND(VALUE(SUBSTITUTE('連結実質赤字比率に係る赤字・黒字の構成分析'!G$43,"▲","-")),2)),NA())</f>
        <v>#N/A</v>
      </c>
      <c r="E27" s="1043">
        <f>IF(ROUND(VALUE(SUBSTITUTE('連結実質赤字比率に係る赤字・黒字の構成分析'!G$43,"▲","-")),2)&gt;=0,ABS(ROUND(VALUE(SUBSTITUTE('連結実質赤字比率に係る赤字・黒字の構成分析'!G$43,"▲","-")),2)),NA())</f>
        <v>0.16</v>
      </c>
      <c r="F27" s="1043" t="e">
        <f>IF(ROUND(VALUE(SUBSTITUTE('連結実質赤字比率に係る赤字・黒字の構成分析'!H$43,"▲","-")),2)&lt;0,ABS(ROUND(VALUE(SUBSTITUTE('連結実質赤字比率に係る赤字・黒字の構成分析'!H$43,"▲","-")),2)),NA())</f>
        <v>#N/A</v>
      </c>
      <c r="G27" s="1043">
        <f>IF(ROUND(VALUE(SUBSTITUTE('連結実質赤字比率に係る赤字・黒字の構成分析'!H$43,"▲","-")),2)&gt;=0,ABS(ROUND(VALUE(SUBSTITUTE('連結実質赤字比率に係る赤字・黒字の構成分析'!H$43,"▲","-")),2)),NA())</f>
        <v>0.15</v>
      </c>
      <c r="H27" s="1043" t="e">
        <f>IF(ROUND(VALUE(SUBSTITUTE('連結実質赤字比率に係る赤字・黒字の構成分析'!I$43,"▲","-")),2)&lt;0,ABS(ROUND(VALUE(SUBSTITUTE('連結実質赤字比率に係る赤字・黒字の構成分析'!I$43,"▲","-")),2)),NA())</f>
        <v>#N/A</v>
      </c>
      <c r="I27" s="1043">
        <f>IF(ROUND(VALUE(SUBSTITUTE('連結実質赤字比率に係る赤字・黒字の構成分析'!I$43,"▲","-")),2)&gt;=0,ABS(ROUND(VALUE(SUBSTITUTE('連結実質赤字比率に係る赤字・黒字の構成分析'!I$43,"▲","-")),2)),NA())</f>
        <v>0.2</v>
      </c>
      <c r="J27" s="1043" t="e">
        <f>IF(ROUND(VALUE(SUBSTITUTE('連結実質赤字比率に係る赤字・黒字の構成分析'!J$43,"▲","-")),2)&lt;0,ABS(ROUND(VALUE(SUBSTITUTE('連結実質赤字比率に係る赤字・黒字の構成分析'!J$43,"▲","-")),2)),NA())</f>
        <v>#VALUE!</v>
      </c>
      <c r="K27" s="1043" t="e">
        <f>IF(ROUND(VALUE(SUBSTITUTE('連結実質赤字比率に係る赤字・黒字の構成分析'!J$43,"▲","-")),2)&gt;=0,ABS(ROUND(VALUE(SUBSTITUTE('連結実質赤字比率に係る赤字・黒字の構成分析'!J$43,"▲","-")),2)),NA())</f>
        <v>#VALUE!</v>
      </c>
    </row>
    <row r="28" spans="1:11">
      <c r="A28" s="1043" t="str">
        <f>IF('連結実質赤字比率に係る赤字・黒字の構成分析'!C$42="",NA(),'連結実質赤字比率に係る赤字・黒字の構成分析'!C$42)</f>
        <v>その他会計（赤字）</v>
      </c>
      <c r="B28" s="1043" t="e">
        <f>IF(ROUND(VALUE(SUBSTITUTE('連結実質赤字比率に係る赤字・黒字の構成分析'!F$42,"▲","-")),2)&lt;0,ABS(ROUND(VALUE(SUBSTITUTE('連結実質赤字比率に係る赤字・黒字の構成分析'!F$42,"▲","-")),2)),NA())</f>
        <v>#VALUE!</v>
      </c>
      <c r="C28" s="1043" t="e">
        <f>IF(ROUND(VALUE(SUBSTITUTE('連結実質赤字比率に係る赤字・黒字の構成分析'!F$42,"▲","-")),2)&gt;=0,ABS(ROUND(VALUE(SUBSTITUTE('連結実質赤字比率に係る赤字・黒字の構成分析'!F$42,"▲","-")),2)),NA())</f>
        <v>#VALUE!</v>
      </c>
      <c r="D28" s="1043" t="e">
        <f>IF(ROUND(VALUE(SUBSTITUTE('連結実質赤字比率に係る赤字・黒字の構成分析'!G$42,"▲","-")),2)&lt;0,ABS(ROUND(VALUE(SUBSTITUTE('連結実質赤字比率に係る赤字・黒字の構成分析'!G$42,"▲","-")),2)),NA())</f>
        <v>#VALUE!</v>
      </c>
      <c r="E28" s="1043" t="e">
        <f>IF(ROUND(VALUE(SUBSTITUTE('連結実質赤字比率に係る赤字・黒字の構成分析'!G$42,"▲","-")),2)&gt;=0,ABS(ROUND(VALUE(SUBSTITUTE('連結実質赤字比率に係る赤字・黒字の構成分析'!G$42,"▲","-")),2)),NA())</f>
        <v>#VALUE!</v>
      </c>
      <c r="F28" s="1043" t="e">
        <f>IF(ROUND(VALUE(SUBSTITUTE('連結実質赤字比率に係る赤字・黒字の構成分析'!H$42,"▲","-")),2)&lt;0,ABS(ROUND(VALUE(SUBSTITUTE('連結実質赤字比率に係る赤字・黒字の構成分析'!H$42,"▲","-")),2)),NA())</f>
        <v>#VALUE!</v>
      </c>
      <c r="G28" s="1043" t="e">
        <f>IF(ROUND(VALUE(SUBSTITUTE('連結実質赤字比率に係る赤字・黒字の構成分析'!H$42,"▲","-")),2)&gt;=0,ABS(ROUND(VALUE(SUBSTITUTE('連結実質赤字比率に係る赤字・黒字の構成分析'!H$42,"▲","-")),2)),NA())</f>
        <v>#VALUE!</v>
      </c>
      <c r="H28" s="1043" t="e">
        <f>IF(ROUND(VALUE(SUBSTITUTE('連結実質赤字比率に係る赤字・黒字の構成分析'!I$42,"▲","-")),2)&lt;0,ABS(ROUND(VALUE(SUBSTITUTE('連結実質赤字比率に係る赤字・黒字の構成分析'!I$42,"▲","-")),2)),NA())</f>
        <v>#VALUE!</v>
      </c>
      <c r="I28" s="1043" t="e">
        <f>IF(ROUND(VALUE(SUBSTITUTE('連結実質赤字比率に係る赤字・黒字の構成分析'!I$42,"▲","-")),2)&gt;=0,ABS(ROUND(VALUE(SUBSTITUTE('連結実質赤字比率に係る赤字・黒字の構成分析'!I$42,"▲","-")),2)),NA())</f>
        <v>#VALUE!</v>
      </c>
      <c r="J28" s="1043" t="e">
        <f>IF(ROUND(VALUE(SUBSTITUTE('連結実質赤字比率に係る赤字・黒字の構成分析'!J$42,"▲","-")),2)&lt;0,ABS(ROUND(VALUE(SUBSTITUTE('連結実質赤字比率に係る赤字・黒字の構成分析'!J$42,"▲","-")),2)),NA())</f>
        <v>#VALUE!</v>
      </c>
      <c r="K28" s="1043" t="e">
        <f>IF(ROUND(VALUE(SUBSTITUTE('連結実質赤字比率に係る赤字・黒字の構成分析'!J$42,"▲","-")),2)&gt;=0,ABS(ROUND(VALUE(SUBSTITUTE('連結実質赤字比率に係る赤字・黒字の構成分析'!J$42,"▲","-")),2)),NA())</f>
        <v>#VALUE!</v>
      </c>
    </row>
    <row r="29" spans="1:11">
      <c r="A29" s="1043" t="e">
        <f>IF('連結実質赤字比率に係る赤字・黒字の構成分析'!C$41="",NA(),'連結実質赤字比率に係る赤字・黒字の構成分析'!C$41)</f>
        <v>#N/A</v>
      </c>
      <c r="B29" s="1043" t="e">
        <f>IF(ROUND(VALUE(SUBSTITUTE('連結実質赤字比率に係る赤字・黒字の構成分析'!F$41,"▲","-")),2)&lt;0,ABS(ROUND(VALUE(SUBSTITUTE('連結実質赤字比率に係る赤字・黒字の構成分析'!F$41,"▲","-")),2)),NA())</f>
        <v>#VALUE!</v>
      </c>
      <c r="C29" s="1043" t="e">
        <f>IF(ROUND(VALUE(SUBSTITUTE('連結実質赤字比率に係る赤字・黒字の構成分析'!F$41,"▲","-")),2)&gt;=0,ABS(ROUND(VALUE(SUBSTITUTE('連結実質赤字比率に係る赤字・黒字の構成分析'!F$41,"▲","-")),2)),NA())</f>
        <v>#VALUE!</v>
      </c>
      <c r="D29" s="1043" t="e">
        <f>IF(ROUND(VALUE(SUBSTITUTE('連結実質赤字比率に係る赤字・黒字の構成分析'!G$41,"▲","-")),2)&lt;0,ABS(ROUND(VALUE(SUBSTITUTE('連結実質赤字比率に係る赤字・黒字の構成分析'!G$41,"▲","-")),2)),NA())</f>
        <v>#VALUE!</v>
      </c>
      <c r="E29" s="1043" t="e">
        <f>IF(ROUND(VALUE(SUBSTITUTE('連結実質赤字比率に係る赤字・黒字の構成分析'!G$41,"▲","-")),2)&gt;=0,ABS(ROUND(VALUE(SUBSTITUTE('連結実質赤字比率に係る赤字・黒字の構成分析'!G$41,"▲","-")),2)),NA())</f>
        <v>#VALUE!</v>
      </c>
      <c r="F29" s="1043" t="e">
        <f>IF(ROUND(VALUE(SUBSTITUTE('連結実質赤字比率に係る赤字・黒字の構成分析'!H$41,"▲","-")),2)&lt;0,ABS(ROUND(VALUE(SUBSTITUTE('連結実質赤字比率に係る赤字・黒字の構成分析'!H$41,"▲","-")),2)),NA())</f>
        <v>#VALUE!</v>
      </c>
      <c r="G29" s="1043" t="e">
        <f>IF(ROUND(VALUE(SUBSTITUTE('連結実質赤字比率に係る赤字・黒字の構成分析'!H$41,"▲","-")),2)&gt;=0,ABS(ROUND(VALUE(SUBSTITUTE('連結実質赤字比率に係る赤字・黒字の構成分析'!H$41,"▲","-")),2)),NA())</f>
        <v>#VALUE!</v>
      </c>
      <c r="H29" s="1043" t="e">
        <f>IF(ROUND(VALUE(SUBSTITUTE('連結実質赤字比率に係る赤字・黒字の構成分析'!I$41,"▲","-")),2)&lt;0,ABS(ROUND(VALUE(SUBSTITUTE('連結実質赤字比率に係る赤字・黒字の構成分析'!I$41,"▲","-")),2)),NA())</f>
        <v>#VALUE!</v>
      </c>
      <c r="I29" s="1043" t="e">
        <f>IF(ROUND(VALUE(SUBSTITUTE('連結実質赤字比率に係る赤字・黒字の構成分析'!I$41,"▲","-")),2)&gt;=0,ABS(ROUND(VALUE(SUBSTITUTE('連結実質赤字比率に係る赤字・黒字の構成分析'!I$41,"▲","-")),2)),NA())</f>
        <v>#VALUE!</v>
      </c>
      <c r="J29" s="1043" t="e">
        <f>IF(ROUND(VALUE(SUBSTITUTE('連結実質赤字比率に係る赤字・黒字の構成分析'!J$41,"▲","-")),2)&lt;0,ABS(ROUND(VALUE(SUBSTITUTE('連結実質赤字比率に係る赤字・黒字の構成分析'!J$41,"▲","-")),2)),NA())</f>
        <v>#VALUE!</v>
      </c>
      <c r="K29" s="1043" t="e">
        <f>IF(ROUND(VALUE(SUBSTITUTE('連結実質赤字比率に係る赤字・黒字の構成分析'!J$41,"▲","-")),2)&gt;=0,ABS(ROUND(VALUE(SUBSTITUTE('連結実質赤字比率に係る赤字・黒字の構成分析'!J$41,"▲","-")),2)),NA())</f>
        <v>#VALUE!</v>
      </c>
    </row>
    <row r="30" spans="1:11">
      <c r="A30" s="1043" t="str">
        <f>IF('連結実質赤字比率に係る赤字・黒字の構成分析'!C$40="",NA(),'連結実質赤字比率に係る赤字・黒字の構成分析'!C$40)</f>
        <v>後期高齢者医療事業特別会計</v>
      </c>
      <c r="B30" s="1043" t="e">
        <f>IF(ROUND(VALUE(SUBSTITUTE('連結実質赤字比率に係る赤字・黒字の構成分析'!F$40,"▲","-")),2)&lt;0,ABS(ROUND(VALUE(SUBSTITUTE('連結実質赤字比率に係る赤字・黒字の構成分析'!F$40,"▲","-")),2)),NA())</f>
        <v>#N/A</v>
      </c>
      <c r="C30" s="1043">
        <f>IF(ROUND(VALUE(SUBSTITUTE('連結実質赤字比率に係る赤字・黒字の構成分析'!F$40,"▲","-")),2)&gt;=0,ABS(ROUND(VALUE(SUBSTITUTE('連結実質赤字比率に係る赤字・黒字の構成分析'!F$40,"▲","-")),2)),NA())</f>
        <v>4.e-002</v>
      </c>
      <c r="D30" s="1043" t="e">
        <f>IF(ROUND(VALUE(SUBSTITUTE('連結実質赤字比率に係る赤字・黒字の構成分析'!G$40,"▲","-")),2)&lt;0,ABS(ROUND(VALUE(SUBSTITUTE('連結実質赤字比率に係る赤字・黒字の構成分析'!G$40,"▲","-")),2)),NA())</f>
        <v>#N/A</v>
      </c>
      <c r="E30" s="1043">
        <f>IF(ROUND(VALUE(SUBSTITUTE('連結実質赤字比率に係る赤字・黒字の構成分析'!G$40,"▲","-")),2)&gt;=0,ABS(ROUND(VALUE(SUBSTITUTE('連結実質赤字比率に係る赤字・黒字の構成分析'!G$40,"▲","-")),2)),NA())</f>
        <v>2.e-002</v>
      </c>
      <c r="F30" s="1043" t="e">
        <f>IF(ROUND(VALUE(SUBSTITUTE('連結実質赤字比率に係る赤字・黒字の構成分析'!H$40,"▲","-")),2)&lt;0,ABS(ROUND(VALUE(SUBSTITUTE('連結実質赤字比率に係る赤字・黒字の構成分析'!H$40,"▲","-")),2)),NA())</f>
        <v>#N/A</v>
      </c>
      <c r="G30" s="1043">
        <f>IF(ROUND(VALUE(SUBSTITUTE('連結実質赤字比率に係る赤字・黒字の構成分析'!H$40,"▲","-")),2)&gt;=0,ABS(ROUND(VALUE(SUBSTITUTE('連結実質赤字比率に係る赤字・黒字の構成分析'!H$40,"▲","-")),2)),NA())</f>
        <v>0</v>
      </c>
      <c r="H30" s="1043" t="e">
        <f>IF(ROUND(VALUE(SUBSTITUTE('連結実質赤字比率に係る赤字・黒字の構成分析'!I$40,"▲","-")),2)&lt;0,ABS(ROUND(VALUE(SUBSTITUTE('連結実質赤字比率に係る赤字・黒字の構成分析'!I$40,"▲","-")),2)),NA())</f>
        <v>#N/A</v>
      </c>
      <c r="I30" s="1043">
        <f>IF(ROUND(VALUE(SUBSTITUTE('連結実質赤字比率に係る赤字・黒字の構成分析'!I$40,"▲","-")),2)&gt;=0,ABS(ROUND(VALUE(SUBSTITUTE('連結実質赤字比率に係る赤字・黒字の構成分析'!I$40,"▲","-")),2)),NA())</f>
        <v>3.e-002</v>
      </c>
      <c r="J30" s="1043" t="e">
        <f>IF(ROUND(VALUE(SUBSTITUTE('連結実質赤字比率に係る赤字・黒字の構成分析'!J$40,"▲","-")),2)&lt;0,ABS(ROUND(VALUE(SUBSTITUTE('連結実質赤字比率に係る赤字・黒字の構成分析'!J$40,"▲","-")),2)),NA())</f>
        <v>#N/A</v>
      </c>
      <c r="K30" s="1043">
        <f>IF(ROUND(VALUE(SUBSTITUTE('連結実質赤字比率に係る赤字・黒字の構成分析'!J$40,"▲","-")),2)&gt;=0,ABS(ROUND(VALUE(SUBSTITUTE('連結実質赤字比率に係る赤字・黒字の構成分析'!J$40,"▲","-")),2)),NA())</f>
        <v>4.e-002</v>
      </c>
    </row>
    <row r="31" spans="1:11">
      <c r="A31" s="1043" t="str">
        <f>IF('連結実質赤字比率に係る赤字・黒字の構成分析'!C$39="",NA(),'連結実質赤字比率に係る赤字・黒字の構成分析'!C$39)</f>
        <v>下水道事業会計</v>
      </c>
      <c r="B31" s="1043" t="e">
        <f>IF(ROUND(VALUE(SUBSTITUTE('連結実質赤字比率に係る赤字・黒字の構成分析'!F$39,"▲","-")),2)&lt;0,ABS(ROUND(VALUE(SUBSTITUTE('連結実質赤字比率に係る赤字・黒字の構成分析'!F$39,"▲","-")),2)),NA())</f>
        <v>#VALUE!</v>
      </c>
      <c r="C31" s="1043" t="e">
        <f>IF(ROUND(VALUE(SUBSTITUTE('連結実質赤字比率に係る赤字・黒字の構成分析'!F$39,"▲","-")),2)&gt;=0,ABS(ROUND(VALUE(SUBSTITUTE('連結実質赤字比率に係る赤字・黒字の構成分析'!F$39,"▲","-")),2)),NA())</f>
        <v>#VALUE!</v>
      </c>
      <c r="D31" s="1043" t="e">
        <f>IF(ROUND(VALUE(SUBSTITUTE('連結実質赤字比率に係る赤字・黒字の構成分析'!G$39,"▲","-")),2)&lt;0,ABS(ROUND(VALUE(SUBSTITUTE('連結実質赤字比率に係る赤字・黒字の構成分析'!G$39,"▲","-")),2)),NA())</f>
        <v>#VALUE!</v>
      </c>
      <c r="E31" s="1043" t="e">
        <f>IF(ROUND(VALUE(SUBSTITUTE('連結実質赤字比率に係る赤字・黒字の構成分析'!G$39,"▲","-")),2)&gt;=0,ABS(ROUND(VALUE(SUBSTITUTE('連結実質赤字比率に係る赤字・黒字の構成分析'!G$39,"▲","-")),2)),NA())</f>
        <v>#VALUE!</v>
      </c>
      <c r="F31" s="1043" t="e">
        <f>IF(ROUND(VALUE(SUBSTITUTE('連結実質赤字比率に係る赤字・黒字の構成分析'!H$39,"▲","-")),2)&lt;0,ABS(ROUND(VALUE(SUBSTITUTE('連結実質赤字比率に係る赤字・黒字の構成分析'!H$39,"▲","-")),2)),NA())</f>
        <v>#VALUE!</v>
      </c>
      <c r="G31" s="1043" t="e">
        <f>IF(ROUND(VALUE(SUBSTITUTE('連結実質赤字比率に係る赤字・黒字の構成分析'!H$39,"▲","-")),2)&gt;=0,ABS(ROUND(VALUE(SUBSTITUTE('連結実質赤字比率に係る赤字・黒字の構成分析'!H$39,"▲","-")),2)),NA())</f>
        <v>#VALUE!</v>
      </c>
      <c r="H31" s="1043" t="e">
        <f>IF(ROUND(VALUE(SUBSTITUTE('連結実質赤字比率に係る赤字・黒字の構成分析'!I$39,"▲","-")),2)&lt;0,ABS(ROUND(VALUE(SUBSTITUTE('連結実質赤字比率に係る赤字・黒字の構成分析'!I$39,"▲","-")),2)),NA())</f>
        <v>#VALUE!</v>
      </c>
      <c r="I31" s="1043" t="e">
        <f>IF(ROUND(VALUE(SUBSTITUTE('連結実質赤字比率に係る赤字・黒字の構成分析'!I$39,"▲","-")),2)&gt;=0,ABS(ROUND(VALUE(SUBSTITUTE('連結実質赤字比率に係る赤字・黒字の構成分析'!I$39,"▲","-")),2)),NA())</f>
        <v>#VALUE!</v>
      </c>
      <c r="J31" s="1043" t="e">
        <f>IF(ROUND(VALUE(SUBSTITUTE('連結実質赤字比率に係る赤字・黒字の構成分析'!J$39,"▲","-")),2)&lt;0,ABS(ROUND(VALUE(SUBSTITUTE('連結実質赤字比率に係る赤字・黒字の構成分析'!J$39,"▲","-")),2)),NA())</f>
        <v>#N/A</v>
      </c>
      <c r="K31" s="1043">
        <f>IF(ROUND(VALUE(SUBSTITUTE('連結実質赤字比率に係る赤字・黒字の構成分析'!J$39,"▲","-")),2)&gt;=0,ABS(ROUND(VALUE(SUBSTITUTE('連結実質赤字比率に係る赤字・黒字の構成分析'!J$39,"▲","-")),2)),NA())</f>
        <v>0.89</v>
      </c>
    </row>
    <row r="32" spans="1:11">
      <c r="A32" s="1043" t="str">
        <f>IF('連結実質赤字比率に係る赤字・黒字の構成分析'!C$38="",NA(),'連結実質赤字比率に係る赤字・黒字の構成分析'!C$38)</f>
        <v>国民健康保険事業特別会計</v>
      </c>
      <c r="B32" s="1043" t="e">
        <f>IF(ROUND(VALUE(SUBSTITUTE('連結実質赤字比率に係る赤字・黒字の構成分析'!F$38,"▲","-")),2)&lt;0,ABS(ROUND(VALUE(SUBSTITUTE('連結実質赤字比率に係る赤字・黒字の構成分析'!F$38,"▲","-")),2)),NA())</f>
        <v>#N/A</v>
      </c>
      <c r="C32" s="1043">
        <f>IF(ROUND(VALUE(SUBSTITUTE('連結実質赤字比率に係る赤字・黒字の構成分析'!F$38,"▲","-")),2)&gt;=0,ABS(ROUND(VALUE(SUBSTITUTE('連結実質赤字比率に係る赤字・黒字の構成分析'!F$38,"▲","-")),2)),NA())</f>
        <v>2.34</v>
      </c>
      <c r="D32" s="1043" t="e">
        <f>IF(ROUND(VALUE(SUBSTITUTE('連結実質赤字比率に係る赤字・黒字の構成分析'!G$38,"▲","-")),2)&lt;0,ABS(ROUND(VALUE(SUBSTITUTE('連結実質赤字比率に係る赤字・黒字の構成分析'!G$38,"▲","-")),2)),NA())</f>
        <v>#N/A</v>
      </c>
      <c r="E32" s="1043">
        <f>IF(ROUND(VALUE(SUBSTITUTE('連結実質赤字比率に係る赤字・黒字の構成分析'!G$38,"▲","-")),2)&gt;=0,ABS(ROUND(VALUE(SUBSTITUTE('連結実質赤字比率に係る赤字・黒字の構成分析'!G$38,"▲","-")),2)),NA())</f>
        <v>2.67</v>
      </c>
      <c r="F32" s="1043" t="e">
        <f>IF(ROUND(VALUE(SUBSTITUTE('連結実質赤字比率に係る赤字・黒字の構成分析'!H$38,"▲","-")),2)&lt;0,ABS(ROUND(VALUE(SUBSTITUTE('連結実質赤字比率に係る赤字・黒字の構成分析'!H$38,"▲","-")),2)),NA())</f>
        <v>#N/A</v>
      </c>
      <c r="G32" s="1043">
        <f>IF(ROUND(VALUE(SUBSTITUTE('連結実質赤字比率に係る赤字・黒字の構成分析'!H$38,"▲","-")),2)&gt;=0,ABS(ROUND(VALUE(SUBSTITUTE('連結実質赤字比率に係る赤字・黒字の構成分析'!H$38,"▲","-")),2)),NA())</f>
        <v>0.53</v>
      </c>
      <c r="H32" s="1043" t="e">
        <f>IF(ROUND(VALUE(SUBSTITUTE('連結実質赤字比率に係る赤字・黒字の構成分析'!I$38,"▲","-")),2)&lt;0,ABS(ROUND(VALUE(SUBSTITUTE('連結実質赤字比率に係る赤字・黒字の構成分析'!I$38,"▲","-")),2)),NA())</f>
        <v>#N/A</v>
      </c>
      <c r="I32" s="1043">
        <f>IF(ROUND(VALUE(SUBSTITUTE('連結実質赤字比率に係る赤字・黒字の構成分析'!I$38,"▲","-")),2)&gt;=0,ABS(ROUND(VALUE(SUBSTITUTE('連結実質赤字比率に係る赤字・黒字の構成分析'!I$38,"▲","-")),2)),NA())</f>
        <v>1.1299999999999999</v>
      </c>
      <c r="J32" s="1043" t="e">
        <f>IF(ROUND(VALUE(SUBSTITUTE('連結実質赤字比率に係る赤字・黒字の構成分析'!J$38,"▲","-")),2)&lt;0,ABS(ROUND(VALUE(SUBSTITUTE('連結実質赤字比率に係る赤字・黒字の構成分析'!J$38,"▲","-")),2)),NA())</f>
        <v>#N/A</v>
      </c>
      <c r="K32" s="1043">
        <f>IF(ROUND(VALUE(SUBSTITUTE('連結実質赤字比率に係る赤字・黒字の構成分析'!J$38,"▲","-")),2)&gt;=0,ABS(ROUND(VALUE(SUBSTITUTE('連結実質赤字比率に係る赤字・黒字の構成分析'!J$38,"▲","-")),2)),NA())</f>
        <v>1.1499999999999999</v>
      </c>
    </row>
    <row r="33" spans="1:16">
      <c r="A33" s="1043" t="str">
        <f>IF('連結実質赤字比率に係る赤字・黒字の構成分析'!C$37="",NA(),'連結実質赤字比率に係る赤字・黒字の構成分析'!C$37)</f>
        <v>介護保険事業特別会計</v>
      </c>
      <c r="B33" s="1043" t="e">
        <f>IF(ROUND(VALUE(SUBSTITUTE('連結実質赤字比率に係る赤字・黒字の構成分析'!F$37,"▲","-")),2)&lt;0,ABS(ROUND(VALUE(SUBSTITUTE('連結実質赤字比率に係る赤字・黒字の構成分析'!F$37,"▲","-")),2)),NA())</f>
        <v>#N/A</v>
      </c>
      <c r="C33" s="1043">
        <f>IF(ROUND(VALUE(SUBSTITUTE('連結実質赤字比率に係る赤字・黒字の構成分析'!F$37,"▲","-")),2)&gt;=0,ABS(ROUND(VALUE(SUBSTITUTE('連結実質赤字比率に係る赤字・黒字の構成分析'!F$37,"▲","-")),2)),NA())</f>
        <v>1.31</v>
      </c>
      <c r="D33" s="1043" t="e">
        <f>IF(ROUND(VALUE(SUBSTITUTE('連結実質赤字比率に係る赤字・黒字の構成分析'!G$37,"▲","-")),2)&lt;0,ABS(ROUND(VALUE(SUBSTITUTE('連結実質赤字比率に係る赤字・黒字の構成分析'!G$37,"▲","-")),2)),NA())</f>
        <v>#N/A</v>
      </c>
      <c r="E33" s="1043">
        <f>IF(ROUND(VALUE(SUBSTITUTE('連結実質赤字比率に係る赤字・黒字の構成分析'!G$37,"▲","-")),2)&gt;=0,ABS(ROUND(VALUE(SUBSTITUTE('連結実質赤字比率に係る赤字・黒字の構成分析'!G$37,"▲","-")),2)),NA())</f>
        <v>1.97</v>
      </c>
      <c r="F33" s="1043" t="e">
        <f>IF(ROUND(VALUE(SUBSTITUTE('連結実質赤字比率に係る赤字・黒字の構成分析'!H$37,"▲","-")),2)&lt;0,ABS(ROUND(VALUE(SUBSTITUTE('連結実質赤字比率に係る赤字・黒字の構成分析'!H$37,"▲","-")),2)),NA())</f>
        <v>#N/A</v>
      </c>
      <c r="G33" s="1043">
        <f>IF(ROUND(VALUE(SUBSTITUTE('連結実質赤字比率に係る赤字・黒字の構成分析'!H$37,"▲","-")),2)&gt;=0,ABS(ROUND(VALUE(SUBSTITUTE('連結実質赤字比率に係る赤字・黒字の構成分析'!H$37,"▲","-")),2)),NA())</f>
        <v>1.49</v>
      </c>
      <c r="H33" s="1043" t="e">
        <f>IF(ROUND(VALUE(SUBSTITUTE('連結実質赤字比率に係る赤字・黒字の構成分析'!I$37,"▲","-")),2)&lt;0,ABS(ROUND(VALUE(SUBSTITUTE('連結実質赤字比率に係る赤字・黒字の構成分析'!I$37,"▲","-")),2)),NA())</f>
        <v>#N/A</v>
      </c>
      <c r="I33" s="1043">
        <f>IF(ROUND(VALUE(SUBSTITUTE('連結実質赤字比率に係る赤字・黒字の構成分析'!I$37,"▲","-")),2)&gt;=0,ABS(ROUND(VALUE(SUBSTITUTE('連結実質赤字比率に係る赤字・黒字の構成分析'!I$37,"▲","-")),2)),NA())</f>
        <v>4.e-002</v>
      </c>
      <c r="J33" s="1043" t="e">
        <f>IF(ROUND(VALUE(SUBSTITUTE('連結実質赤字比率に係る赤字・黒字の構成分析'!J$37,"▲","-")),2)&lt;0,ABS(ROUND(VALUE(SUBSTITUTE('連結実質赤字比率に係る赤字・黒字の構成分析'!J$37,"▲","-")),2)),NA())</f>
        <v>#N/A</v>
      </c>
      <c r="K33" s="1043">
        <f>IF(ROUND(VALUE(SUBSTITUTE('連結実質赤字比率に係る赤字・黒字の構成分析'!J$37,"▲","-")),2)&gt;=0,ABS(ROUND(VALUE(SUBSTITUTE('連結実質赤字比率に係る赤字・黒字の構成分析'!J$37,"▲","-")),2)),NA())</f>
        <v>1.28</v>
      </c>
    </row>
    <row r="34" spans="1:16">
      <c r="A34" s="1043" t="str">
        <f>IF('連結実質赤字比率に係る赤字・黒字の構成分析'!C$36="",NA(),'連結実質赤字比率に係る赤字・黒字の構成分析'!C$36)</f>
        <v>病院事業会計</v>
      </c>
      <c r="B34" s="1043" t="e">
        <f>IF(ROUND(VALUE(SUBSTITUTE('連結実質赤字比率に係る赤字・黒字の構成分析'!F$36,"▲","-")),2)&lt;0,ABS(ROUND(VALUE(SUBSTITUTE('連結実質赤字比率に係る赤字・黒字の構成分析'!F$36,"▲","-")),2)),NA())</f>
        <v>#N/A</v>
      </c>
      <c r="C34" s="1043">
        <f>IF(ROUND(VALUE(SUBSTITUTE('連結実質赤字比率に係る赤字・黒字の構成分析'!F$36,"▲","-")),2)&gt;=0,ABS(ROUND(VALUE(SUBSTITUTE('連結実質赤字比率に係る赤字・黒字の構成分析'!F$36,"▲","-")),2)),NA())</f>
        <v>10.210000000000001</v>
      </c>
      <c r="D34" s="1043" t="e">
        <f>IF(ROUND(VALUE(SUBSTITUTE('連結実質赤字比率に係る赤字・黒字の構成分析'!G$36,"▲","-")),2)&lt;0,ABS(ROUND(VALUE(SUBSTITUTE('連結実質赤字比率に係る赤字・黒字の構成分析'!G$36,"▲","-")),2)),NA())</f>
        <v>#N/A</v>
      </c>
      <c r="E34" s="1043">
        <f>IF(ROUND(VALUE(SUBSTITUTE('連結実質赤字比率に係る赤字・黒字の構成分析'!G$36,"▲","-")),2)&gt;=0,ABS(ROUND(VALUE(SUBSTITUTE('連結実質赤字比率に係る赤字・黒字の構成分析'!G$36,"▲","-")),2)),NA())</f>
        <v>7.68</v>
      </c>
      <c r="F34" s="1043" t="e">
        <f>IF(ROUND(VALUE(SUBSTITUTE('連結実質赤字比率に係る赤字・黒字の構成分析'!H$36,"▲","-")),2)&lt;0,ABS(ROUND(VALUE(SUBSTITUTE('連結実質赤字比率に係る赤字・黒字の構成分析'!H$36,"▲","-")),2)),NA())</f>
        <v>#N/A</v>
      </c>
      <c r="G34" s="1043">
        <f>IF(ROUND(VALUE(SUBSTITUTE('連結実質赤字比率に係る赤字・黒字の構成分析'!H$36,"▲","-")),2)&gt;=0,ABS(ROUND(VALUE(SUBSTITUTE('連結実質赤字比率に係る赤字・黒字の構成分析'!H$36,"▲","-")),2)),NA())</f>
        <v>3.46</v>
      </c>
      <c r="H34" s="1043" t="e">
        <f>IF(ROUND(VALUE(SUBSTITUTE('連結実質赤字比率に係る赤字・黒字の構成分析'!I$36,"▲","-")),2)&lt;0,ABS(ROUND(VALUE(SUBSTITUTE('連結実質赤字比率に係る赤字・黒字の構成分析'!I$36,"▲","-")),2)),NA())</f>
        <v>#N/A</v>
      </c>
      <c r="I34" s="1043">
        <f>IF(ROUND(VALUE(SUBSTITUTE('連結実質赤字比率に係る赤字・黒字の構成分析'!I$36,"▲","-")),2)&gt;=0,ABS(ROUND(VALUE(SUBSTITUTE('連結実質赤字比率に係る赤字・黒字の構成分析'!I$36,"▲","-")),2)),NA())</f>
        <v>2.5099999999999998</v>
      </c>
      <c r="J34" s="1043" t="e">
        <f>IF(ROUND(VALUE(SUBSTITUTE('連結実質赤字比率に係る赤字・黒字の構成分析'!J$36,"▲","-")),2)&lt;0,ABS(ROUND(VALUE(SUBSTITUTE('連結実質赤字比率に係る赤字・黒字の構成分析'!J$36,"▲","-")),2)),NA())</f>
        <v>#N/A</v>
      </c>
      <c r="K34" s="1043">
        <f>IF(ROUND(VALUE(SUBSTITUTE('連結実質赤字比率に係る赤字・黒字の構成分析'!J$36,"▲","-")),2)&gt;=0,ABS(ROUND(VALUE(SUBSTITUTE('連結実質赤字比率に係る赤字・黒字の構成分析'!J$36,"▲","-")),2)),NA())</f>
        <v>3.38</v>
      </c>
    </row>
    <row r="35" spans="1:16">
      <c r="A35" s="1043" t="str">
        <f>IF('連結実質赤字比率に係る赤字・黒字の構成分析'!C$35="",NA(),'連結実質赤字比率に係る赤字・黒字の構成分析'!C$35)</f>
        <v>水道事業会計</v>
      </c>
      <c r="B35" s="1043" t="e">
        <f>IF(ROUND(VALUE(SUBSTITUTE('連結実質赤字比率に係る赤字・黒字の構成分析'!F$35,"▲","-")),2)&lt;0,ABS(ROUND(VALUE(SUBSTITUTE('連結実質赤字比率に係る赤字・黒字の構成分析'!F$35,"▲","-")),2)),NA())</f>
        <v>#N/A</v>
      </c>
      <c r="C35" s="1043">
        <f>IF(ROUND(VALUE(SUBSTITUTE('連結実質赤字比率に係る赤字・黒字の構成分析'!F$35,"▲","-")),2)&gt;=0,ABS(ROUND(VALUE(SUBSTITUTE('連結実質赤字比率に係る赤字・黒字の構成分析'!F$35,"▲","-")),2)),NA())</f>
        <v>2.99</v>
      </c>
      <c r="D35" s="1043" t="e">
        <f>IF(ROUND(VALUE(SUBSTITUTE('連結実質赤字比率に係る赤字・黒字の構成分析'!G$35,"▲","-")),2)&lt;0,ABS(ROUND(VALUE(SUBSTITUTE('連結実質赤字比率に係る赤字・黒字の構成分析'!G$35,"▲","-")),2)),NA())</f>
        <v>#N/A</v>
      </c>
      <c r="E35" s="1043">
        <f>IF(ROUND(VALUE(SUBSTITUTE('連結実質赤字比率に係る赤字・黒字の構成分析'!G$35,"▲","-")),2)&gt;=0,ABS(ROUND(VALUE(SUBSTITUTE('連結実質赤字比率に係る赤字・黒字の構成分析'!G$35,"▲","-")),2)),NA())</f>
        <v>3.57</v>
      </c>
      <c r="F35" s="1043" t="e">
        <f>IF(ROUND(VALUE(SUBSTITUTE('連結実質赤字比率に係る赤字・黒字の構成分析'!H$35,"▲","-")),2)&lt;0,ABS(ROUND(VALUE(SUBSTITUTE('連結実質赤字比率に係る赤字・黒字の構成分析'!H$35,"▲","-")),2)),NA())</f>
        <v>#N/A</v>
      </c>
      <c r="G35" s="1043">
        <f>IF(ROUND(VALUE(SUBSTITUTE('連結実質赤字比率に係る赤字・黒字の構成分析'!H$35,"▲","-")),2)&gt;=0,ABS(ROUND(VALUE(SUBSTITUTE('連結実質赤字比率に係る赤字・黒字の構成分析'!H$35,"▲","-")),2)),NA())</f>
        <v>3.44</v>
      </c>
      <c r="H35" s="1043" t="e">
        <f>IF(ROUND(VALUE(SUBSTITUTE('連結実質赤字比率に係る赤字・黒字の構成分析'!I$35,"▲","-")),2)&lt;0,ABS(ROUND(VALUE(SUBSTITUTE('連結実質赤字比率に係る赤字・黒字の構成分析'!I$35,"▲","-")),2)),NA())</f>
        <v>#N/A</v>
      </c>
      <c r="I35" s="1043">
        <f>IF(ROUND(VALUE(SUBSTITUTE('連結実質赤字比率に係る赤字・黒字の構成分析'!I$35,"▲","-")),2)&gt;=0,ABS(ROUND(VALUE(SUBSTITUTE('連結実質赤字比率に係る赤字・黒字の構成分析'!I$35,"▲","-")),2)),NA())</f>
        <v>3.5</v>
      </c>
      <c r="J35" s="1043" t="e">
        <f>IF(ROUND(VALUE(SUBSTITUTE('連結実質赤字比率に係る赤字・黒字の構成分析'!J$35,"▲","-")),2)&lt;0,ABS(ROUND(VALUE(SUBSTITUTE('連結実質赤字比率に係る赤字・黒字の構成分析'!J$35,"▲","-")),2)),NA())</f>
        <v>#N/A</v>
      </c>
      <c r="K35" s="1043">
        <f>IF(ROUND(VALUE(SUBSTITUTE('連結実質赤字比率に係る赤字・黒字の構成分析'!J$35,"▲","-")),2)&gt;=0,ABS(ROUND(VALUE(SUBSTITUTE('連結実質赤字比率に係る赤字・黒字の構成分析'!J$35,"▲","-")),2)),NA())</f>
        <v>4.3600000000000003</v>
      </c>
    </row>
    <row r="36" spans="1:16">
      <c r="A36" s="1043" t="str">
        <f>IF('連結実質赤字比率に係る赤字・黒字の構成分析'!C$34="",NA(),'連結実質赤字比率に係る赤字・黒字の構成分析'!C$34)</f>
        <v>一般会計</v>
      </c>
      <c r="B36" s="1043" t="e">
        <f>IF(ROUND(VALUE(SUBSTITUTE('連結実質赤字比率に係る赤字・黒字の構成分析'!F$34,"▲","-")),2)&lt;0,ABS(ROUND(VALUE(SUBSTITUTE('連結実質赤字比率に係る赤字・黒字の構成分析'!F$34,"▲","-")),2)),NA())</f>
        <v>#N/A</v>
      </c>
      <c r="C36" s="1043">
        <f>IF(ROUND(VALUE(SUBSTITUTE('連結実質赤字比率に係る赤字・黒字の構成分析'!F$34,"▲","-")),2)&gt;=0,ABS(ROUND(VALUE(SUBSTITUTE('連結実質赤字比率に係る赤字・黒字の構成分析'!F$34,"▲","-")),2)),NA())</f>
        <v>4.82</v>
      </c>
      <c r="D36" s="1043" t="e">
        <f>IF(ROUND(VALUE(SUBSTITUTE('連結実質赤字比率に係る赤字・黒字の構成分析'!G$34,"▲","-")),2)&lt;0,ABS(ROUND(VALUE(SUBSTITUTE('連結実質赤字比率に係る赤字・黒字の構成分析'!G$34,"▲","-")),2)),NA())</f>
        <v>#N/A</v>
      </c>
      <c r="E36" s="1043">
        <f>IF(ROUND(VALUE(SUBSTITUTE('連結実質赤字比率に係る赤字・黒字の構成分析'!G$34,"▲","-")),2)&gt;=0,ABS(ROUND(VALUE(SUBSTITUTE('連結実質赤字比率に係る赤字・黒字の構成分析'!G$34,"▲","-")),2)),NA())</f>
        <v>7.78</v>
      </c>
      <c r="F36" s="1043" t="e">
        <f>IF(ROUND(VALUE(SUBSTITUTE('連結実質赤字比率に係る赤字・黒字の構成分析'!H$34,"▲","-")),2)&lt;0,ABS(ROUND(VALUE(SUBSTITUTE('連結実質赤字比率に係る赤字・黒字の構成分析'!H$34,"▲","-")),2)),NA())</f>
        <v>#N/A</v>
      </c>
      <c r="G36" s="1043">
        <f>IF(ROUND(VALUE(SUBSTITUTE('連結実質赤字比率に係る赤字・黒字の構成分析'!H$34,"▲","-")),2)&gt;=0,ABS(ROUND(VALUE(SUBSTITUTE('連結実質赤字比率に係る赤字・黒字の構成分析'!H$34,"▲","-")),2)),NA())</f>
        <v>9.44</v>
      </c>
      <c r="H36" s="1043" t="e">
        <f>IF(ROUND(VALUE(SUBSTITUTE('連結実質赤字比率に係る赤字・黒字の構成分析'!I$34,"▲","-")),2)&lt;0,ABS(ROUND(VALUE(SUBSTITUTE('連結実質赤字比率に係る赤字・黒字の構成分析'!I$34,"▲","-")),2)),NA())</f>
        <v>#N/A</v>
      </c>
      <c r="I36" s="1043">
        <f>IF(ROUND(VALUE(SUBSTITUTE('連結実質赤字比率に係る赤字・黒字の構成分析'!I$34,"▲","-")),2)&gt;=0,ABS(ROUND(VALUE(SUBSTITUTE('連結実質赤字比率に係る赤字・黒字の構成分析'!I$34,"▲","-")),2)),NA())</f>
        <v>9.19</v>
      </c>
      <c r="J36" s="1043" t="e">
        <f>IF(ROUND(VALUE(SUBSTITUTE('連結実質赤字比率に係る赤字・黒字の構成分析'!J$34,"▲","-")),2)&lt;0,ABS(ROUND(VALUE(SUBSTITUTE('連結実質赤字比率に係る赤字・黒字の構成分析'!J$34,"▲","-")),2)),NA())</f>
        <v>#N/A</v>
      </c>
      <c r="K36" s="1043">
        <f>IF(ROUND(VALUE(SUBSTITUTE('連結実質赤字比率に係る赤字・黒字の構成分析'!J$34,"▲","-")),2)&gt;=0,ABS(ROUND(VALUE(SUBSTITUTE('連結実質赤字比率に係る赤字・黒字の構成分析'!J$34,"▲","-")),2)),NA())</f>
        <v>6.97</v>
      </c>
    </row>
    <row r="39" spans="1:16">
      <c r="A39" s="1041" t="s">
        <v>10</v>
      </c>
    </row>
    <row r="40" spans="1:16">
      <c r="A40" s="1044"/>
      <c r="B40" s="1044" t="str">
        <f>'実質公債費比率（分子）の構造'!K$44</f>
        <v>H28</v>
      </c>
      <c r="C40" s="1044"/>
      <c r="D40" s="1044"/>
      <c r="E40" s="1044" t="str">
        <f>'実質公債費比率（分子）の構造'!L$44</f>
        <v>H29</v>
      </c>
      <c r="F40" s="1044"/>
      <c r="G40" s="1044"/>
      <c r="H40" s="1044" t="str">
        <f>'実質公債費比率（分子）の構造'!M$44</f>
        <v>H30</v>
      </c>
      <c r="I40" s="1044"/>
      <c r="J40" s="1044"/>
      <c r="K40" s="1044" t="str">
        <f>'実質公債費比率（分子）の構造'!N$44</f>
        <v>R01</v>
      </c>
      <c r="L40" s="1044"/>
      <c r="M40" s="1044"/>
      <c r="N40" s="1044" t="str">
        <f>'実質公債費比率（分子）の構造'!O$44</f>
        <v>R02</v>
      </c>
      <c r="O40" s="1044"/>
      <c r="P40" s="1044"/>
    </row>
    <row r="41" spans="1:16">
      <c r="A41" s="1044"/>
      <c r="B41" s="1044" t="s">
        <v>102</v>
      </c>
      <c r="C41" s="1044"/>
      <c r="D41" s="1044" t="s">
        <v>110</v>
      </c>
      <c r="E41" s="1044" t="s">
        <v>102</v>
      </c>
      <c r="F41" s="1044"/>
      <c r="G41" s="1044" t="s">
        <v>110</v>
      </c>
      <c r="H41" s="1044" t="s">
        <v>102</v>
      </c>
      <c r="I41" s="1044"/>
      <c r="J41" s="1044" t="s">
        <v>110</v>
      </c>
      <c r="K41" s="1044" t="s">
        <v>102</v>
      </c>
      <c r="L41" s="1044"/>
      <c r="M41" s="1044" t="s">
        <v>110</v>
      </c>
      <c r="N41" s="1044" t="s">
        <v>102</v>
      </c>
      <c r="O41" s="1044"/>
      <c r="P41" s="1044" t="s">
        <v>110</v>
      </c>
    </row>
    <row r="42" spans="1:16">
      <c r="A42" s="1044" t="s">
        <v>112</v>
      </c>
      <c r="B42" s="1044"/>
      <c r="C42" s="1044"/>
      <c r="D42" s="1044">
        <f>'実質公債費比率（分子）の構造'!K$52</f>
        <v>3132</v>
      </c>
      <c r="E42" s="1044"/>
      <c r="F42" s="1044"/>
      <c r="G42" s="1044">
        <f>'実質公債費比率（分子）の構造'!L$52</f>
        <v>3103</v>
      </c>
      <c r="H42" s="1044"/>
      <c r="I42" s="1044"/>
      <c r="J42" s="1044">
        <f>'実質公債費比率（分子）の構造'!M$52</f>
        <v>3229</v>
      </c>
      <c r="K42" s="1044"/>
      <c r="L42" s="1044"/>
      <c r="M42" s="1044">
        <f>'実質公債費比率（分子）の構造'!N$52</f>
        <v>3206</v>
      </c>
      <c r="N42" s="1044"/>
      <c r="O42" s="1044"/>
      <c r="P42" s="1044">
        <f>'実質公債費比率（分子）の構造'!O$52</f>
        <v>3106</v>
      </c>
    </row>
    <row r="43" spans="1:16">
      <c r="A43" s="1044" t="s">
        <v>45</v>
      </c>
      <c r="B43" s="1044" t="str">
        <f>'実質公債費比率（分子）の構造'!K$51</f>
        <v>-</v>
      </c>
      <c r="C43" s="1044"/>
      <c r="D43" s="1044"/>
      <c r="E43" s="1044" t="str">
        <f>'実質公債費比率（分子）の構造'!L$51</f>
        <v>-</v>
      </c>
      <c r="F43" s="1044"/>
      <c r="G43" s="1044"/>
      <c r="H43" s="1044" t="str">
        <f>'実質公債費比率（分子）の構造'!M$51</f>
        <v>-</v>
      </c>
      <c r="I43" s="1044"/>
      <c r="J43" s="1044"/>
      <c r="K43" s="1044" t="str">
        <f>'実質公債費比率（分子）の構造'!N$51</f>
        <v>-</v>
      </c>
      <c r="L43" s="1044"/>
      <c r="M43" s="1044"/>
      <c r="N43" s="1044" t="str">
        <f>'実質公債費比率（分子）の構造'!O$51</f>
        <v>-</v>
      </c>
      <c r="O43" s="1044"/>
      <c r="P43" s="1044"/>
    </row>
    <row r="44" spans="1:16">
      <c r="A44" s="1044" t="s">
        <v>38</v>
      </c>
      <c r="B44" s="1044">
        <f>'実質公債費比率（分子）の構造'!K$50</f>
        <v>204</v>
      </c>
      <c r="C44" s="1044"/>
      <c r="D44" s="1044"/>
      <c r="E44" s="1044">
        <f>'実質公債費比率（分子）の構造'!L$50</f>
        <v>187</v>
      </c>
      <c r="F44" s="1044"/>
      <c r="G44" s="1044"/>
      <c r="H44" s="1044">
        <f>'実質公債費比率（分子）の構造'!M$50</f>
        <v>160</v>
      </c>
      <c r="I44" s="1044"/>
      <c r="J44" s="1044"/>
      <c r="K44" s="1044">
        <f>'実質公債費比率（分子）の構造'!N$50</f>
        <v>131</v>
      </c>
      <c r="L44" s="1044"/>
      <c r="M44" s="1044"/>
      <c r="N44" s="1044">
        <f>'実質公債費比率（分子）の構造'!O$50</f>
        <v>99</v>
      </c>
      <c r="O44" s="1044"/>
      <c r="P44" s="1044"/>
    </row>
    <row r="45" spans="1:16">
      <c r="A45" s="1044" t="s">
        <v>0</v>
      </c>
      <c r="B45" s="1044">
        <f>'実質公債費比率（分子）の構造'!K$49</f>
        <v>7</v>
      </c>
      <c r="C45" s="1044"/>
      <c r="D45" s="1044"/>
      <c r="E45" s="1044">
        <f>'実質公債費比率（分子）の構造'!L$49</f>
        <v>3</v>
      </c>
      <c r="F45" s="1044"/>
      <c r="G45" s="1044"/>
      <c r="H45" s="1044">
        <f>'実質公債費比率（分子）の構造'!M$49</f>
        <v>9</v>
      </c>
      <c r="I45" s="1044"/>
      <c r="J45" s="1044"/>
      <c r="K45" s="1044">
        <f>'実質公債費比率（分子）の構造'!N$49</f>
        <v>8</v>
      </c>
      <c r="L45" s="1044"/>
      <c r="M45" s="1044"/>
      <c r="N45" s="1044">
        <f>'実質公債費比率（分子）の構造'!O$49</f>
        <v>8</v>
      </c>
      <c r="O45" s="1044"/>
      <c r="P45" s="1044"/>
    </row>
    <row r="46" spans="1:16">
      <c r="A46" s="1044" t="s">
        <v>36</v>
      </c>
      <c r="B46" s="1044">
        <f>'実質公債費比率（分子）の構造'!K$48</f>
        <v>786</v>
      </c>
      <c r="C46" s="1044"/>
      <c r="D46" s="1044"/>
      <c r="E46" s="1044">
        <f>'実質公債費比率（分子）の構造'!L$48</f>
        <v>761</v>
      </c>
      <c r="F46" s="1044"/>
      <c r="G46" s="1044"/>
      <c r="H46" s="1044">
        <f>'実質公債費比率（分子）の構造'!M$48</f>
        <v>760</v>
      </c>
      <c r="I46" s="1044"/>
      <c r="J46" s="1044"/>
      <c r="K46" s="1044">
        <f>'実質公債費比率（分子）の構造'!N$48</f>
        <v>735</v>
      </c>
      <c r="L46" s="1044"/>
      <c r="M46" s="1044"/>
      <c r="N46" s="1044">
        <f>'実質公債費比率（分子）の構造'!O$48</f>
        <v>692</v>
      </c>
      <c r="O46" s="1044"/>
      <c r="P46" s="1044"/>
    </row>
    <row r="47" spans="1:16">
      <c r="A47" s="1044" t="s">
        <v>30</v>
      </c>
      <c r="B47" s="1044" t="str">
        <f>'実質公債費比率（分子）の構造'!K$47</f>
        <v>-</v>
      </c>
      <c r="C47" s="1044"/>
      <c r="D47" s="1044"/>
      <c r="E47" s="1044" t="str">
        <f>'実質公債費比率（分子）の構造'!L$47</f>
        <v>-</v>
      </c>
      <c r="F47" s="1044"/>
      <c r="G47" s="1044"/>
      <c r="H47" s="1044" t="str">
        <f>'実質公債費比率（分子）の構造'!M$47</f>
        <v>-</v>
      </c>
      <c r="I47" s="1044"/>
      <c r="J47" s="1044"/>
      <c r="K47" s="1044" t="str">
        <f>'実質公債費比率（分子）の構造'!N$47</f>
        <v>-</v>
      </c>
      <c r="L47" s="1044"/>
      <c r="M47" s="1044"/>
      <c r="N47" s="1044" t="str">
        <f>'実質公債費比率（分子）の構造'!O$47</f>
        <v>-</v>
      </c>
      <c r="O47" s="1044"/>
      <c r="P47" s="1044"/>
    </row>
    <row r="48" spans="1:16">
      <c r="A48" s="1044" t="s">
        <v>25</v>
      </c>
      <c r="B48" s="1044" t="str">
        <f>'実質公債費比率（分子）の構造'!K$46</f>
        <v>-</v>
      </c>
      <c r="C48" s="1044"/>
      <c r="D48" s="1044"/>
      <c r="E48" s="1044" t="str">
        <f>'実質公債費比率（分子）の構造'!L$46</f>
        <v>-</v>
      </c>
      <c r="F48" s="1044"/>
      <c r="G48" s="1044"/>
      <c r="H48" s="1044" t="str">
        <f>'実質公債費比率（分子）の構造'!M$46</f>
        <v>-</v>
      </c>
      <c r="I48" s="1044"/>
      <c r="J48" s="1044"/>
      <c r="K48" s="1044" t="str">
        <f>'実質公債費比率（分子）の構造'!N$46</f>
        <v>-</v>
      </c>
      <c r="L48" s="1044"/>
      <c r="M48" s="1044"/>
      <c r="N48" s="1044" t="str">
        <f>'実質公債費比率（分子）の構造'!O$46</f>
        <v>-</v>
      </c>
      <c r="O48" s="1044"/>
      <c r="P48" s="1044"/>
    </row>
    <row r="49" spans="1:16">
      <c r="A49" s="1044" t="s">
        <v>22</v>
      </c>
      <c r="B49" s="1044">
        <f>'実質公債費比率（分子）の構造'!K$45</f>
        <v>2916</v>
      </c>
      <c r="C49" s="1044"/>
      <c r="D49" s="1044"/>
      <c r="E49" s="1044">
        <f>'実質公債費比率（分子）の構造'!L$45</f>
        <v>2798</v>
      </c>
      <c r="F49" s="1044"/>
      <c r="G49" s="1044"/>
      <c r="H49" s="1044">
        <f>'実質公債費比率（分子）の構造'!M$45</f>
        <v>2885</v>
      </c>
      <c r="I49" s="1044"/>
      <c r="J49" s="1044"/>
      <c r="K49" s="1044">
        <f>'実質公債費比率（分子）の構造'!N$45</f>
        <v>2839</v>
      </c>
      <c r="L49" s="1044"/>
      <c r="M49" s="1044"/>
      <c r="N49" s="1044">
        <f>'実質公債費比率（分子）の構造'!O$45</f>
        <v>2866</v>
      </c>
      <c r="O49" s="1044"/>
      <c r="P49" s="1044"/>
    </row>
    <row r="50" spans="1:16">
      <c r="A50" s="1044" t="s">
        <v>52</v>
      </c>
      <c r="B50" s="1044" t="e">
        <f>NA()</f>
        <v>#N/A</v>
      </c>
      <c r="C50" s="1044">
        <f>IF(ISNUMBER('実質公債費比率（分子）の構造'!K$53),'実質公債費比率（分子）の構造'!K$53,NA())</f>
        <v>781</v>
      </c>
      <c r="D50" s="1044" t="e">
        <f>NA()</f>
        <v>#N/A</v>
      </c>
      <c r="E50" s="1044" t="e">
        <f>NA()</f>
        <v>#N/A</v>
      </c>
      <c r="F50" s="1044">
        <f>IF(ISNUMBER('実質公債費比率（分子）の構造'!L$53),'実質公債費比率（分子）の構造'!L$53,NA())</f>
        <v>646</v>
      </c>
      <c r="G50" s="1044" t="e">
        <f>NA()</f>
        <v>#N/A</v>
      </c>
      <c r="H50" s="1044" t="e">
        <f>NA()</f>
        <v>#N/A</v>
      </c>
      <c r="I50" s="1044">
        <f>IF(ISNUMBER('実質公債費比率（分子）の構造'!M$53),'実質公債費比率（分子）の構造'!M$53,NA())</f>
        <v>585</v>
      </c>
      <c r="J50" s="1044" t="e">
        <f>NA()</f>
        <v>#N/A</v>
      </c>
      <c r="K50" s="1044" t="e">
        <f>NA()</f>
        <v>#N/A</v>
      </c>
      <c r="L50" s="1044">
        <f>IF(ISNUMBER('実質公債費比率（分子）の構造'!N$53),'実質公債費比率（分子）の構造'!N$53,NA())</f>
        <v>507</v>
      </c>
      <c r="M50" s="1044" t="e">
        <f>NA()</f>
        <v>#N/A</v>
      </c>
      <c r="N50" s="1044" t="e">
        <f>NA()</f>
        <v>#N/A</v>
      </c>
      <c r="O50" s="1044">
        <f>IF(ISNUMBER('実質公債費比率（分子）の構造'!O$53),'実質公債費比率（分子）の構造'!O$53,NA())</f>
        <v>559</v>
      </c>
      <c r="P50" s="1044" t="e">
        <f>NA()</f>
        <v>#N/A</v>
      </c>
    </row>
    <row r="53" spans="1:16">
      <c r="A53" s="1041" t="s">
        <v>114</v>
      </c>
    </row>
    <row r="54" spans="1:16">
      <c r="A54" s="1043"/>
      <c r="B54" s="1043" t="str">
        <f>'将来負担比率（分子）の構造'!I$40</f>
        <v>H28</v>
      </c>
      <c r="C54" s="1043"/>
      <c r="D54" s="1043"/>
      <c r="E54" s="1043" t="str">
        <f>'将来負担比率（分子）の構造'!J$40</f>
        <v>H29</v>
      </c>
      <c r="F54" s="1043"/>
      <c r="G54" s="1043"/>
      <c r="H54" s="1043" t="str">
        <f>'将来負担比率（分子）の構造'!K$40</f>
        <v>H30</v>
      </c>
      <c r="I54" s="1043"/>
      <c r="J54" s="1043"/>
      <c r="K54" s="1043" t="str">
        <f>'将来負担比率（分子）の構造'!L$40</f>
        <v>R01</v>
      </c>
      <c r="L54" s="1043"/>
      <c r="M54" s="1043"/>
      <c r="N54" s="1043" t="str">
        <f>'将来負担比率（分子）の構造'!M$40</f>
        <v>R02</v>
      </c>
      <c r="O54" s="1043"/>
      <c r="P54" s="1043"/>
    </row>
    <row r="55" spans="1:16">
      <c r="A55" s="1043"/>
      <c r="B55" s="1043" t="s">
        <v>118</v>
      </c>
      <c r="C55" s="1043"/>
      <c r="D55" s="1043" t="s">
        <v>121</v>
      </c>
      <c r="E55" s="1043" t="s">
        <v>118</v>
      </c>
      <c r="F55" s="1043"/>
      <c r="G55" s="1043" t="s">
        <v>121</v>
      </c>
      <c r="H55" s="1043" t="s">
        <v>118</v>
      </c>
      <c r="I55" s="1043"/>
      <c r="J55" s="1043" t="s">
        <v>121</v>
      </c>
      <c r="K55" s="1043" t="s">
        <v>118</v>
      </c>
      <c r="L55" s="1043"/>
      <c r="M55" s="1043" t="s">
        <v>121</v>
      </c>
      <c r="N55" s="1043" t="s">
        <v>118</v>
      </c>
      <c r="O55" s="1043"/>
      <c r="P55" s="1043" t="s">
        <v>121</v>
      </c>
    </row>
    <row r="56" spans="1:16">
      <c r="A56" s="1043" t="s">
        <v>40</v>
      </c>
      <c r="B56" s="1043"/>
      <c r="C56" s="1043"/>
      <c r="D56" s="1043">
        <f>'将来負担比率（分子）の構造'!I$52</f>
        <v>28901</v>
      </c>
      <c r="E56" s="1043"/>
      <c r="F56" s="1043"/>
      <c r="G56" s="1043">
        <f>'将来負担比率（分子）の構造'!J$52</f>
        <v>28414</v>
      </c>
      <c r="H56" s="1043"/>
      <c r="I56" s="1043"/>
      <c r="J56" s="1043">
        <f>'将来負担比率（分子）の構造'!K$52</f>
        <v>28584</v>
      </c>
      <c r="K56" s="1043"/>
      <c r="L56" s="1043"/>
      <c r="M56" s="1043">
        <f>'将来負担比率（分子）の構造'!L$52</f>
        <v>27919</v>
      </c>
      <c r="N56" s="1043"/>
      <c r="O56" s="1043"/>
      <c r="P56" s="1043">
        <f>'将来負担比率（分子）の構造'!M$52</f>
        <v>27695</v>
      </c>
    </row>
    <row r="57" spans="1:16">
      <c r="A57" s="1043" t="s">
        <v>90</v>
      </c>
      <c r="B57" s="1043"/>
      <c r="C57" s="1043"/>
      <c r="D57" s="1043">
        <f>'将来負担比率（分子）の構造'!I$51</f>
        <v>6252</v>
      </c>
      <c r="E57" s="1043"/>
      <c r="F57" s="1043"/>
      <c r="G57" s="1043">
        <f>'将来負担比率（分子）の構造'!J$51</f>
        <v>5914</v>
      </c>
      <c r="H57" s="1043"/>
      <c r="I57" s="1043"/>
      <c r="J57" s="1043">
        <f>'将来負担比率（分子）の構造'!K$51</f>
        <v>6031</v>
      </c>
      <c r="K57" s="1043"/>
      <c r="L57" s="1043"/>
      <c r="M57" s="1043">
        <f>'将来負担比率（分子）の構造'!L$51</f>
        <v>5850</v>
      </c>
      <c r="N57" s="1043"/>
      <c r="O57" s="1043"/>
      <c r="P57" s="1043">
        <f>'将来負担比率（分子）の構造'!M$51</f>
        <v>6299</v>
      </c>
    </row>
    <row r="58" spans="1:16">
      <c r="A58" s="1043" t="s">
        <v>87</v>
      </c>
      <c r="B58" s="1043"/>
      <c r="C58" s="1043"/>
      <c r="D58" s="1043">
        <f>'将来負担比率（分子）の構造'!I$50</f>
        <v>7514</v>
      </c>
      <c r="E58" s="1043"/>
      <c r="F58" s="1043"/>
      <c r="G58" s="1043">
        <f>'将来負担比率（分子）の構造'!J$50</f>
        <v>8251</v>
      </c>
      <c r="H58" s="1043"/>
      <c r="I58" s="1043"/>
      <c r="J58" s="1043">
        <f>'将来負担比率（分子）の構造'!K$50</f>
        <v>8772</v>
      </c>
      <c r="K58" s="1043"/>
      <c r="L58" s="1043"/>
      <c r="M58" s="1043">
        <f>'将来負担比率（分子）の構造'!L$50</f>
        <v>9548</v>
      </c>
      <c r="N58" s="1043"/>
      <c r="O58" s="1043"/>
      <c r="P58" s="1043">
        <f>'将来負担比率（分子）の構造'!M$50</f>
        <v>10714</v>
      </c>
    </row>
    <row r="59" spans="1:16">
      <c r="A59" s="1043" t="s">
        <v>83</v>
      </c>
      <c r="B59" s="1043" t="str">
        <f>'将来負担比率（分子）の構造'!I$49</f>
        <v>-</v>
      </c>
      <c r="C59" s="1043"/>
      <c r="D59" s="1043"/>
      <c r="E59" s="1043" t="str">
        <f>'将来負担比率（分子）の構造'!J$49</f>
        <v>-</v>
      </c>
      <c r="F59" s="1043"/>
      <c r="G59" s="1043"/>
      <c r="H59" s="1043" t="str">
        <f>'将来負担比率（分子）の構造'!K$49</f>
        <v>-</v>
      </c>
      <c r="I59" s="1043"/>
      <c r="J59" s="1043"/>
      <c r="K59" s="1043" t="str">
        <f>'将来負担比率（分子）の構造'!L$49</f>
        <v>-</v>
      </c>
      <c r="L59" s="1043"/>
      <c r="M59" s="1043"/>
      <c r="N59" s="1043" t="str">
        <f>'将来負担比率（分子）の構造'!M$49</f>
        <v>-</v>
      </c>
      <c r="O59" s="1043"/>
      <c r="P59" s="1043"/>
    </row>
    <row r="60" spans="1:16">
      <c r="A60" s="1043" t="s">
        <v>77</v>
      </c>
      <c r="B60" s="1043" t="str">
        <f>'将来負担比率（分子）の構造'!I$48</f>
        <v>-</v>
      </c>
      <c r="C60" s="1043"/>
      <c r="D60" s="1043"/>
      <c r="E60" s="1043" t="str">
        <f>'将来負担比率（分子）の構造'!J$48</f>
        <v>-</v>
      </c>
      <c r="F60" s="1043"/>
      <c r="G60" s="1043"/>
      <c r="H60" s="1043" t="str">
        <f>'将来負担比率（分子）の構造'!K$48</f>
        <v>-</v>
      </c>
      <c r="I60" s="1043"/>
      <c r="J60" s="1043"/>
      <c r="K60" s="1043" t="str">
        <f>'将来負担比率（分子）の構造'!L$48</f>
        <v>-</v>
      </c>
      <c r="L60" s="1043"/>
      <c r="M60" s="1043"/>
      <c r="N60" s="1043" t="str">
        <f>'将来負担比率（分子）の構造'!M$48</f>
        <v>-</v>
      </c>
      <c r="O60" s="1043"/>
      <c r="P60" s="1043"/>
    </row>
    <row r="61" spans="1:16">
      <c r="A61" s="1043" t="s">
        <v>68</v>
      </c>
      <c r="B61" s="1043">
        <f>'将来負担比率（分子）の構造'!I$46</f>
        <v>24</v>
      </c>
      <c r="C61" s="1043"/>
      <c r="D61" s="1043"/>
      <c r="E61" s="1043">
        <f>'将来負担比率（分子）の構造'!J$46</f>
        <v>12</v>
      </c>
      <c r="F61" s="1043"/>
      <c r="G61" s="1043"/>
      <c r="H61" s="1043" t="str">
        <f>'将来負担比率（分子）の構造'!K$46</f>
        <v>-</v>
      </c>
      <c r="I61" s="1043"/>
      <c r="J61" s="1043"/>
      <c r="K61" s="1043" t="str">
        <f>'将来負担比率（分子）の構造'!L$46</f>
        <v>-</v>
      </c>
      <c r="L61" s="1043"/>
      <c r="M61" s="1043"/>
      <c r="N61" s="1043" t="str">
        <f>'将来負担比率（分子）の構造'!M$46</f>
        <v>-</v>
      </c>
      <c r="O61" s="1043"/>
      <c r="P61" s="1043"/>
    </row>
    <row r="62" spans="1:16">
      <c r="A62" s="1043" t="s">
        <v>69</v>
      </c>
      <c r="B62" s="1043">
        <f>'将来負担比率（分子）の構造'!I$45</f>
        <v>7245</v>
      </c>
      <c r="C62" s="1043"/>
      <c r="D62" s="1043"/>
      <c r="E62" s="1043">
        <f>'将来負担比率（分子）の構造'!J$45</f>
        <v>6928</v>
      </c>
      <c r="F62" s="1043"/>
      <c r="G62" s="1043"/>
      <c r="H62" s="1043">
        <f>'将来負担比率（分子）の構造'!K$45</f>
        <v>6545</v>
      </c>
      <c r="I62" s="1043"/>
      <c r="J62" s="1043"/>
      <c r="K62" s="1043">
        <f>'将来負担比率（分子）の構造'!L$45</f>
        <v>6497</v>
      </c>
      <c r="L62" s="1043"/>
      <c r="M62" s="1043"/>
      <c r="N62" s="1043">
        <f>'将来負担比率（分子）の構造'!M$45</f>
        <v>6489</v>
      </c>
      <c r="O62" s="1043"/>
      <c r="P62" s="1043"/>
    </row>
    <row r="63" spans="1:16">
      <c r="A63" s="1043" t="s">
        <v>67</v>
      </c>
      <c r="B63" s="1043">
        <f>'将来負担比率（分子）の構造'!I$44</f>
        <v>54</v>
      </c>
      <c r="C63" s="1043"/>
      <c r="D63" s="1043"/>
      <c r="E63" s="1043">
        <f>'将来負担比率（分子）の構造'!J$44</f>
        <v>41</v>
      </c>
      <c r="F63" s="1043"/>
      <c r="G63" s="1043"/>
      <c r="H63" s="1043">
        <f>'将来負担比率（分子）の構造'!K$44</f>
        <v>38</v>
      </c>
      <c r="I63" s="1043"/>
      <c r="J63" s="1043"/>
      <c r="K63" s="1043">
        <f>'将来負担比率（分子）の構造'!L$44</f>
        <v>35</v>
      </c>
      <c r="L63" s="1043"/>
      <c r="M63" s="1043"/>
      <c r="N63" s="1043">
        <f>'将来負担比率（分子）の構造'!M$44</f>
        <v>29</v>
      </c>
      <c r="O63" s="1043"/>
      <c r="P63" s="1043"/>
    </row>
    <row r="64" spans="1:16">
      <c r="A64" s="1043" t="s">
        <v>65</v>
      </c>
      <c r="B64" s="1043">
        <f>'将来負担比率（分子）の構造'!I$43</f>
        <v>6863</v>
      </c>
      <c r="C64" s="1043"/>
      <c r="D64" s="1043"/>
      <c r="E64" s="1043">
        <f>'将来負担比率（分子）の構造'!J$43</f>
        <v>6610</v>
      </c>
      <c r="F64" s="1043"/>
      <c r="G64" s="1043"/>
      <c r="H64" s="1043">
        <f>'将来負担比率（分子）の構造'!K$43</f>
        <v>6789</v>
      </c>
      <c r="I64" s="1043"/>
      <c r="J64" s="1043"/>
      <c r="K64" s="1043">
        <f>'将来負担比率（分子）の構造'!L$43</f>
        <v>6477</v>
      </c>
      <c r="L64" s="1043"/>
      <c r="M64" s="1043"/>
      <c r="N64" s="1043">
        <f>'将来負担比率（分子）の構造'!M$43</f>
        <v>6184</v>
      </c>
      <c r="O64" s="1043"/>
      <c r="P64" s="1043"/>
    </row>
    <row r="65" spans="1:16">
      <c r="A65" s="1043" t="s">
        <v>59</v>
      </c>
      <c r="B65" s="1043">
        <f>'将来負担比率（分子）の構造'!I$42</f>
        <v>1029</v>
      </c>
      <c r="C65" s="1043"/>
      <c r="D65" s="1043"/>
      <c r="E65" s="1043">
        <f>'将来負担比率（分子）の構造'!J$42</f>
        <v>699</v>
      </c>
      <c r="F65" s="1043"/>
      <c r="G65" s="1043"/>
      <c r="H65" s="1043">
        <f>'将来負担比率（分子）の構造'!K$42</f>
        <v>928</v>
      </c>
      <c r="I65" s="1043"/>
      <c r="J65" s="1043"/>
      <c r="K65" s="1043">
        <f>'将来負担比率（分子）の構造'!L$42</f>
        <v>814</v>
      </c>
      <c r="L65" s="1043"/>
      <c r="M65" s="1043"/>
      <c r="N65" s="1043">
        <f>'将来負担比率（分子）の構造'!M$42</f>
        <v>638</v>
      </c>
      <c r="O65" s="1043"/>
      <c r="P65" s="1043"/>
    </row>
    <row r="66" spans="1:16">
      <c r="A66" s="1043" t="s">
        <v>63</v>
      </c>
      <c r="B66" s="1043">
        <f>'将来負担比率（分子）の構造'!I$41</f>
        <v>31715</v>
      </c>
      <c r="C66" s="1043"/>
      <c r="D66" s="1043"/>
      <c r="E66" s="1043">
        <f>'将来負担比率（分子）の構造'!J$41</f>
        <v>31409</v>
      </c>
      <c r="F66" s="1043"/>
      <c r="G66" s="1043"/>
      <c r="H66" s="1043">
        <f>'将来負担比率（分子）の構造'!K$41</f>
        <v>31387</v>
      </c>
      <c r="I66" s="1043"/>
      <c r="J66" s="1043"/>
      <c r="K66" s="1043">
        <f>'将来負担比率（分子）の構造'!L$41</f>
        <v>32821</v>
      </c>
      <c r="L66" s="1043"/>
      <c r="M66" s="1043"/>
      <c r="N66" s="1043">
        <f>'将来負担比率（分子）の構造'!M$41</f>
        <v>33273</v>
      </c>
      <c r="O66" s="1043"/>
      <c r="P66" s="1043"/>
    </row>
    <row r="67" spans="1:16">
      <c r="A67" s="1043" t="s">
        <v>92</v>
      </c>
      <c r="B67" s="1043" t="e">
        <f>NA()</f>
        <v>#N/A</v>
      </c>
      <c r="C67" s="1043">
        <f>IF(ISNUMBER('将来負担比率（分子）の構造'!I$53),IF('将来負担比率（分子）の構造'!I$53&lt;0,0,'将来負担比率（分子）の構造'!I$53),NA())</f>
        <v>4262</v>
      </c>
      <c r="D67" s="1043" t="e">
        <f>NA()</f>
        <v>#N/A</v>
      </c>
      <c r="E67" s="1043" t="e">
        <f>NA()</f>
        <v>#N/A</v>
      </c>
      <c r="F67" s="1043">
        <f>IF(ISNUMBER('将来負担比率（分子）の構造'!J$53),IF('将来負担比率（分子）の構造'!J$53&lt;0,0,'将来負担比率（分子）の構造'!J$53),NA())</f>
        <v>3120</v>
      </c>
      <c r="G67" s="1043" t="e">
        <f>NA()</f>
        <v>#N/A</v>
      </c>
      <c r="H67" s="1043" t="e">
        <f>NA()</f>
        <v>#N/A</v>
      </c>
      <c r="I67" s="1043">
        <f>IF(ISNUMBER('将来負担比率（分子）の構造'!K$53),IF('将来負担比率（分子）の構造'!K$53&lt;0,0,'将来負担比率（分子）の構造'!K$53),NA())</f>
        <v>2299</v>
      </c>
      <c r="J67" s="1043" t="e">
        <f>NA()</f>
        <v>#N/A</v>
      </c>
      <c r="K67" s="1043" t="e">
        <f>NA()</f>
        <v>#N/A</v>
      </c>
      <c r="L67" s="1043">
        <f>IF(ISNUMBER('将来負担比率（分子）の構造'!L$53),IF('将来負担比率（分子）の構造'!L$53&lt;0,0,'将来負担比率（分子）の構造'!L$53),NA())</f>
        <v>3326</v>
      </c>
      <c r="M67" s="1043" t="e">
        <f>NA()</f>
        <v>#N/A</v>
      </c>
      <c r="N67" s="1043" t="e">
        <f>NA()</f>
        <v>#N/A</v>
      </c>
      <c r="O67" s="1043">
        <f>IF(ISNUMBER('将来負担比率（分子）の構造'!M$53),IF('将来負担比率（分子）の構造'!M$53&lt;0,0,'将来負担比率（分子）の構造'!M$53),NA())</f>
        <v>1904</v>
      </c>
      <c r="P67" s="1043" t="e">
        <f>NA()</f>
        <v>#N/A</v>
      </c>
    </row>
    <row r="70" spans="1:16">
      <c r="A70" s="1046" t="s">
        <v>122</v>
      </c>
      <c r="B70" s="1046"/>
      <c r="C70" s="1046"/>
      <c r="D70" s="1046"/>
      <c r="E70" s="1046"/>
      <c r="F70" s="1046"/>
    </row>
    <row r="71" spans="1:16">
      <c r="A71" s="1045"/>
      <c r="B71" s="1045" t="str">
        <f>基金残高に係る経年分析!F54</f>
        <v>H30</v>
      </c>
      <c r="C71" s="1045" t="str">
        <f>基金残高に係る経年分析!G54</f>
        <v>R01</v>
      </c>
      <c r="D71" s="1045" t="str">
        <f>基金残高に係る経年分析!H54</f>
        <v>R02</v>
      </c>
    </row>
    <row r="72" spans="1:16">
      <c r="A72" s="1045" t="s">
        <v>123</v>
      </c>
      <c r="B72" s="1047">
        <f>基金残高に係る経年分析!F55</f>
        <v>4314</v>
      </c>
      <c r="C72" s="1047">
        <f>基金残高に係る経年分析!G55</f>
        <v>5015</v>
      </c>
      <c r="D72" s="1047">
        <f>基金残高に係る経年分析!H55</f>
        <v>5267</v>
      </c>
    </row>
    <row r="73" spans="1:16">
      <c r="A73" s="1045" t="s">
        <v>124</v>
      </c>
      <c r="B73" s="1047">
        <f>基金残高に係る経年分析!F56</f>
        <v>309</v>
      </c>
      <c r="C73" s="1047">
        <f>基金残高に係る経年分析!G56</f>
        <v>309</v>
      </c>
      <c r="D73" s="1047">
        <f>基金残高に係る経年分析!H56</f>
        <v>309</v>
      </c>
    </row>
    <row r="74" spans="1:16">
      <c r="A74" s="1045" t="s">
        <v>127</v>
      </c>
      <c r="B74" s="1047">
        <f>基金残高に係る経年分析!F57</f>
        <v>2826</v>
      </c>
      <c r="C74" s="1047">
        <f>基金残高に係る経年分析!G57</f>
        <v>3503</v>
      </c>
      <c r="D74" s="1047">
        <f>基金残高に係る経年分析!H57</f>
        <v>3983</v>
      </c>
    </row>
  </sheetData>
  <sheetProtection algorithmName="SHA-512" hashValue="dpPOnlo2/b9V2BN/UaIYXrbcvXQMUa2NArGGVgVJusKPy4oLkNeMhIM7KWKILwg6DadstBufyx9ilc6Ios0lNg==" saltValue="KFq0tP7tkg9Pdlb2Z7A2Xw==" spinCount="100000" sheet="1" objects="1" scenarios="1"/>
  <phoneticPr fontId="5"/>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zoomScale="75" zoomScaleNormal="75" workbookViewId="0"/>
  </sheetViews>
  <sheetFormatPr defaultColWidth="0" defaultRowHeight="11.25" customHeight="1" zeroHeight="1"/>
  <cols>
    <col min="1" max="95" width="1.625" style="1" customWidth="1"/>
    <col min="96" max="133" width="1.625" style="259" customWidth="1"/>
    <col min="134" max="143" width="1.625" style="1" customWidth="1"/>
    <col min="144" max="16384" width="0" style="1" hidden="1" customWidth="1"/>
  </cols>
  <sheetData>
    <row r="1" spans="2:143" ht="22.5" customHeight="1">
      <c r="B1" s="260"/>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9" t="s">
        <v>284</v>
      </c>
      <c r="DI1" s="350"/>
      <c r="DJ1" s="350"/>
      <c r="DK1" s="350"/>
      <c r="DL1" s="350"/>
      <c r="DM1" s="350"/>
      <c r="DN1" s="357"/>
      <c r="DO1" s="1"/>
      <c r="DP1" s="349" t="s">
        <v>294</v>
      </c>
      <c r="DQ1" s="350"/>
      <c r="DR1" s="350"/>
      <c r="DS1" s="350"/>
      <c r="DT1" s="350"/>
      <c r="DU1" s="350"/>
      <c r="DV1" s="350"/>
      <c r="DW1" s="350"/>
      <c r="DX1" s="350"/>
      <c r="DY1" s="350"/>
      <c r="DZ1" s="350"/>
      <c r="EA1" s="350"/>
      <c r="EB1" s="350"/>
      <c r="EC1" s="357"/>
      <c r="ED1" s="2"/>
      <c r="EE1" s="2"/>
      <c r="EF1" s="2"/>
      <c r="EG1" s="2"/>
      <c r="EH1" s="2"/>
      <c r="EI1" s="2"/>
      <c r="EJ1" s="2"/>
      <c r="EK1" s="2"/>
      <c r="EL1" s="2"/>
      <c r="EM1" s="2"/>
    </row>
    <row r="2" spans="2:143" ht="22.5" customHeight="1">
      <c r="B2" s="261" t="s">
        <v>296</v>
      </c>
      <c r="R2" s="276"/>
      <c r="S2" s="276"/>
      <c r="T2" s="276"/>
      <c r="U2" s="276"/>
      <c r="V2" s="276"/>
      <c r="W2" s="276"/>
      <c r="X2" s="276"/>
      <c r="Y2" s="276"/>
      <c r="Z2" s="276"/>
      <c r="AA2" s="276"/>
      <c r="AB2" s="276"/>
      <c r="AC2" s="276"/>
      <c r="AE2" s="294"/>
      <c r="AF2" s="294"/>
      <c r="AG2" s="294"/>
      <c r="AH2" s="294"/>
      <c r="AI2" s="294"/>
      <c r="AJ2" s="276"/>
      <c r="AK2" s="276"/>
      <c r="AL2" s="276"/>
      <c r="AM2" s="276"/>
      <c r="AN2" s="276"/>
      <c r="AO2" s="276"/>
      <c r="AP2" s="276"/>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3" t="s">
        <v>103</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3" t="s">
        <v>297</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3" t="s">
        <v>298</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3" t="s">
        <v>5</v>
      </c>
      <c r="C4" s="139"/>
      <c r="D4" s="139"/>
      <c r="E4" s="139"/>
      <c r="F4" s="139"/>
      <c r="G4" s="139"/>
      <c r="H4" s="139"/>
      <c r="I4" s="139"/>
      <c r="J4" s="139"/>
      <c r="K4" s="139"/>
      <c r="L4" s="139"/>
      <c r="M4" s="139"/>
      <c r="N4" s="139"/>
      <c r="O4" s="139"/>
      <c r="P4" s="139"/>
      <c r="Q4" s="144"/>
      <c r="R4" s="183" t="s">
        <v>301</v>
      </c>
      <c r="S4" s="139"/>
      <c r="T4" s="139"/>
      <c r="U4" s="139"/>
      <c r="V4" s="139"/>
      <c r="W4" s="139"/>
      <c r="X4" s="139"/>
      <c r="Y4" s="144"/>
      <c r="Z4" s="183" t="s">
        <v>304</v>
      </c>
      <c r="AA4" s="139"/>
      <c r="AB4" s="139"/>
      <c r="AC4" s="144"/>
      <c r="AD4" s="183" t="s">
        <v>252</v>
      </c>
      <c r="AE4" s="139"/>
      <c r="AF4" s="139"/>
      <c r="AG4" s="139"/>
      <c r="AH4" s="139"/>
      <c r="AI4" s="139"/>
      <c r="AJ4" s="139"/>
      <c r="AK4" s="144"/>
      <c r="AL4" s="183" t="s">
        <v>304</v>
      </c>
      <c r="AM4" s="139"/>
      <c r="AN4" s="139"/>
      <c r="AO4" s="144"/>
      <c r="AP4" s="302" t="s">
        <v>307</v>
      </c>
      <c r="AQ4" s="302"/>
      <c r="AR4" s="302"/>
      <c r="AS4" s="302"/>
      <c r="AT4" s="302"/>
      <c r="AU4" s="302"/>
      <c r="AV4" s="302"/>
      <c r="AW4" s="302"/>
      <c r="AX4" s="302"/>
      <c r="AY4" s="302"/>
      <c r="AZ4" s="302"/>
      <c r="BA4" s="302"/>
      <c r="BB4" s="302"/>
      <c r="BC4" s="302"/>
      <c r="BD4" s="302"/>
      <c r="BE4" s="302"/>
      <c r="BF4" s="302"/>
      <c r="BG4" s="302" t="s">
        <v>286</v>
      </c>
      <c r="BH4" s="302"/>
      <c r="BI4" s="302"/>
      <c r="BJ4" s="302"/>
      <c r="BK4" s="302"/>
      <c r="BL4" s="302"/>
      <c r="BM4" s="302"/>
      <c r="BN4" s="302"/>
      <c r="BO4" s="302" t="s">
        <v>304</v>
      </c>
      <c r="BP4" s="302"/>
      <c r="BQ4" s="302"/>
      <c r="BR4" s="302"/>
      <c r="BS4" s="302" t="s">
        <v>308</v>
      </c>
      <c r="BT4" s="302"/>
      <c r="BU4" s="302"/>
      <c r="BV4" s="302"/>
      <c r="BW4" s="302"/>
      <c r="BX4" s="302"/>
      <c r="BY4" s="302"/>
      <c r="BZ4" s="302"/>
      <c r="CA4" s="302"/>
      <c r="CB4" s="302"/>
      <c r="CD4" s="183" t="s">
        <v>309</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s="36" customFormat="1" ht="11.25" customHeight="1">
      <c r="B5" s="262" t="s">
        <v>303</v>
      </c>
      <c r="C5" s="269"/>
      <c r="D5" s="269"/>
      <c r="E5" s="269"/>
      <c r="F5" s="269"/>
      <c r="G5" s="269"/>
      <c r="H5" s="269"/>
      <c r="I5" s="269"/>
      <c r="J5" s="269"/>
      <c r="K5" s="269"/>
      <c r="L5" s="269"/>
      <c r="M5" s="269"/>
      <c r="N5" s="269"/>
      <c r="O5" s="269"/>
      <c r="P5" s="269"/>
      <c r="Q5" s="272"/>
      <c r="R5" s="277">
        <v>20926914</v>
      </c>
      <c r="S5" s="280"/>
      <c r="T5" s="280"/>
      <c r="U5" s="280"/>
      <c r="V5" s="280"/>
      <c r="W5" s="280"/>
      <c r="X5" s="280"/>
      <c r="Y5" s="282"/>
      <c r="Z5" s="285">
        <v>32.9</v>
      </c>
      <c r="AA5" s="285"/>
      <c r="AB5" s="285"/>
      <c r="AC5" s="285"/>
      <c r="AD5" s="290">
        <v>19543058</v>
      </c>
      <c r="AE5" s="290"/>
      <c r="AF5" s="290"/>
      <c r="AG5" s="290"/>
      <c r="AH5" s="290"/>
      <c r="AI5" s="290"/>
      <c r="AJ5" s="290"/>
      <c r="AK5" s="290"/>
      <c r="AL5" s="295">
        <v>77.099999999999994</v>
      </c>
      <c r="AM5" s="297"/>
      <c r="AN5" s="297"/>
      <c r="AO5" s="299"/>
      <c r="AP5" s="262" t="s">
        <v>310</v>
      </c>
      <c r="AQ5" s="269"/>
      <c r="AR5" s="269"/>
      <c r="AS5" s="269"/>
      <c r="AT5" s="269"/>
      <c r="AU5" s="269"/>
      <c r="AV5" s="269"/>
      <c r="AW5" s="269"/>
      <c r="AX5" s="269"/>
      <c r="AY5" s="269"/>
      <c r="AZ5" s="269"/>
      <c r="BA5" s="269"/>
      <c r="BB5" s="269"/>
      <c r="BC5" s="269"/>
      <c r="BD5" s="269"/>
      <c r="BE5" s="269"/>
      <c r="BF5" s="272"/>
      <c r="BG5" s="278">
        <v>19703862</v>
      </c>
      <c r="BH5" s="219"/>
      <c r="BI5" s="219"/>
      <c r="BJ5" s="219"/>
      <c r="BK5" s="219"/>
      <c r="BL5" s="219"/>
      <c r="BM5" s="219"/>
      <c r="BN5" s="283"/>
      <c r="BO5" s="286">
        <v>94.2</v>
      </c>
      <c r="BP5" s="286"/>
      <c r="BQ5" s="286"/>
      <c r="BR5" s="286"/>
      <c r="BS5" s="291">
        <v>170215</v>
      </c>
      <c r="BT5" s="291"/>
      <c r="BU5" s="291"/>
      <c r="BV5" s="291"/>
      <c r="BW5" s="291"/>
      <c r="BX5" s="291"/>
      <c r="BY5" s="291"/>
      <c r="BZ5" s="291"/>
      <c r="CA5" s="291"/>
      <c r="CB5" s="332"/>
      <c r="CC5" s="36"/>
      <c r="CD5" s="183" t="s">
        <v>307</v>
      </c>
      <c r="CE5" s="139"/>
      <c r="CF5" s="139"/>
      <c r="CG5" s="139"/>
      <c r="CH5" s="139"/>
      <c r="CI5" s="139"/>
      <c r="CJ5" s="139"/>
      <c r="CK5" s="139"/>
      <c r="CL5" s="139"/>
      <c r="CM5" s="139"/>
      <c r="CN5" s="139"/>
      <c r="CO5" s="139"/>
      <c r="CP5" s="139"/>
      <c r="CQ5" s="144"/>
      <c r="CR5" s="183" t="s">
        <v>313</v>
      </c>
      <c r="CS5" s="139"/>
      <c r="CT5" s="139"/>
      <c r="CU5" s="139"/>
      <c r="CV5" s="139"/>
      <c r="CW5" s="139"/>
      <c r="CX5" s="139"/>
      <c r="CY5" s="144"/>
      <c r="CZ5" s="183" t="s">
        <v>304</v>
      </c>
      <c r="DA5" s="139"/>
      <c r="DB5" s="139"/>
      <c r="DC5" s="144"/>
      <c r="DD5" s="183" t="s">
        <v>314</v>
      </c>
      <c r="DE5" s="139"/>
      <c r="DF5" s="139"/>
      <c r="DG5" s="139"/>
      <c r="DH5" s="139"/>
      <c r="DI5" s="139"/>
      <c r="DJ5" s="139"/>
      <c r="DK5" s="139"/>
      <c r="DL5" s="139"/>
      <c r="DM5" s="139"/>
      <c r="DN5" s="139"/>
      <c r="DO5" s="139"/>
      <c r="DP5" s="144"/>
      <c r="DQ5" s="183" t="s">
        <v>316</v>
      </c>
      <c r="DR5" s="139"/>
      <c r="DS5" s="139"/>
      <c r="DT5" s="139"/>
      <c r="DU5" s="139"/>
      <c r="DV5" s="139"/>
      <c r="DW5" s="139"/>
      <c r="DX5" s="139"/>
      <c r="DY5" s="139"/>
      <c r="DZ5" s="139"/>
      <c r="EA5" s="139"/>
      <c r="EB5" s="139"/>
      <c r="EC5" s="144"/>
      <c r="ED5" s="36"/>
      <c r="EE5" s="36"/>
      <c r="EF5" s="36"/>
      <c r="EG5" s="36"/>
      <c r="EH5" s="36"/>
      <c r="EI5" s="36"/>
      <c r="EJ5" s="36"/>
      <c r="EK5" s="36"/>
      <c r="EL5" s="36"/>
      <c r="EM5" s="36"/>
    </row>
    <row r="6" spans="2:143" ht="11.25" customHeight="1">
      <c r="B6" s="263" t="s">
        <v>317</v>
      </c>
      <c r="C6" s="36"/>
      <c r="D6" s="36"/>
      <c r="E6" s="36"/>
      <c r="F6" s="36"/>
      <c r="G6" s="36"/>
      <c r="H6" s="36"/>
      <c r="I6" s="36"/>
      <c r="J6" s="36"/>
      <c r="K6" s="36"/>
      <c r="L6" s="36"/>
      <c r="M6" s="36"/>
      <c r="N6" s="36"/>
      <c r="O6" s="36"/>
      <c r="P6" s="36"/>
      <c r="Q6" s="273"/>
      <c r="R6" s="278">
        <v>436164</v>
      </c>
      <c r="S6" s="219"/>
      <c r="T6" s="219"/>
      <c r="U6" s="219"/>
      <c r="V6" s="219"/>
      <c r="W6" s="219"/>
      <c r="X6" s="219"/>
      <c r="Y6" s="283"/>
      <c r="Z6" s="286">
        <v>0.7</v>
      </c>
      <c r="AA6" s="286"/>
      <c r="AB6" s="286"/>
      <c r="AC6" s="286"/>
      <c r="AD6" s="291">
        <v>436164</v>
      </c>
      <c r="AE6" s="291"/>
      <c r="AF6" s="291"/>
      <c r="AG6" s="291"/>
      <c r="AH6" s="291"/>
      <c r="AI6" s="291"/>
      <c r="AJ6" s="291"/>
      <c r="AK6" s="291"/>
      <c r="AL6" s="287">
        <v>1.7</v>
      </c>
      <c r="AM6" s="240"/>
      <c r="AN6" s="240"/>
      <c r="AO6" s="300"/>
      <c r="AP6" s="263" t="s">
        <v>101</v>
      </c>
      <c r="AQ6" s="36"/>
      <c r="AR6" s="36"/>
      <c r="AS6" s="36"/>
      <c r="AT6" s="36"/>
      <c r="AU6" s="36"/>
      <c r="AV6" s="36"/>
      <c r="AW6" s="36"/>
      <c r="AX6" s="36"/>
      <c r="AY6" s="36"/>
      <c r="AZ6" s="36"/>
      <c r="BA6" s="36"/>
      <c r="BB6" s="36"/>
      <c r="BC6" s="36"/>
      <c r="BD6" s="36"/>
      <c r="BE6" s="36"/>
      <c r="BF6" s="273"/>
      <c r="BG6" s="278">
        <v>19703862</v>
      </c>
      <c r="BH6" s="219"/>
      <c r="BI6" s="219"/>
      <c r="BJ6" s="219"/>
      <c r="BK6" s="219"/>
      <c r="BL6" s="219"/>
      <c r="BM6" s="219"/>
      <c r="BN6" s="283"/>
      <c r="BO6" s="286">
        <v>94.2</v>
      </c>
      <c r="BP6" s="286"/>
      <c r="BQ6" s="286"/>
      <c r="BR6" s="286"/>
      <c r="BS6" s="291">
        <v>170215</v>
      </c>
      <c r="BT6" s="291"/>
      <c r="BU6" s="291"/>
      <c r="BV6" s="291"/>
      <c r="BW6" s="291"/>
      <c r="BX6" s="291"/>
      <c r="BY6" s="291"/>
      <c r="BZ6" s="291"/>
      <c r="CA6" s="291"/>
      <c r="CB6" s="332"/>
      <c r="CD6" s="262" t="s">
        <v>318</v>
      </c>
      <c r="CE6" s="269"/>
      <c r="CF6" s="269"/>
      <c r="CG6" s="269"/>
      <c r="CH6" s="269"/>
      <c r="CI6" s="269"/>
      <c r="CJ6" s="269"/>
      <c r="CK6" s="269"/>
      <c r="CL6" s="269"/>
      <c r="CM6" s="269"/>
      <c r="CN6" s="269"/>
      <c r="CO6" s="269"/>
      <c r="CP6" s="269"/>
      <c r="CQ6" s="272"/>
      <c r="CR6" s="278">
        <v>267879</v>
      </c>
      <c r="CS6" s="219"/>
      <c r="CT6" s="219"/>
      <c r="CU6" s="219"/>
      <c r="CV6" s="219"/>
      <c r="CW6" s="219"/>
      <c r="CX6" s="219"/>
      <c r="CY6" s="283"/>
      <c r="CZ6" s="295">
        <v>0.4</v>
      </c>
      <c r="DA6" s="297"/>
      <c r="DB6" s="297"/>
      <c r="DC6" s="343"/>
      <c r="DD6" s="292" t="s">
        <v>135</v>
      </c>
      <c r="DE6" s="219"/>
      <c r="DF6" s="219"/>
      <c r="DG6" s="219"/>
      <c r="DH6" s="219"/>
      <c r="DI6" s="219"/>
      <c r="DJ6" s="219"/>
      <c r="DK6" s="219"/>
      <c r="DL6" s="219"/>
      <c r="DM6" s="219"/>
      <c r="DN6" s="219"/>
      <c r="DO6" s="219"/>
      <c r="DP6" s="283"/>
      <c r="DQ6" s="292">
        <v>267879</v>
      </c>
      <c r="DR6" s="219"/>
      <c r="DS6" s="219"/>
      <c r="DT6" s="219"/>
      <c r="DU6" s="219"/>
      <c r="DV6" s="219"/>
      <c r="DW6" s="219"/>
      <c r="DX6" s="219"/>
      <c r="DY6" s="219"/>
      <c r="DZ6" s="219"/>
      <c r="EA6" s="219"/>
      <c r="EB6" s="219"/>
      <c r="EC6" s="333"/>
    </row>
    <row r="7" spans="2:143" ht="11.25" customHeight="1">
      <c r="B7" s="263" t="s">
        <v>41</v>
      </c>
      <c r="C7" s="36"/>
      <c r="D7" s="36"/>
      <c r="E7" s="36"/>
      <c r="F7" s="36"/>
      <c r="G7" s="36"/>
      <c r="H7" s="36"/>
      <c r="I7" s="36"/>
      <c r="J7" s="36"/>
      <c r="K7" s="36"/>
      <c r="L7" s="36"/>
      <c r="M7" s="36"/>
      <c r="N7" s="36"/>
      <c r="O7" s="36"/>
      <c r="P7" s="36"/>
      <c r="Q7" s="273"/>
      <c r="R7" s="278">
        <v>17145</v>
      </c>
      <c r="S7" s="219"/>
      <c r="T7" s="219"/>
      <c r="U7" s="219"/>
      <c r="V7" s="219"/>
      <c r="W7" s="219"/>
      <c r="X7" s="219"/>
      <c r="Y7" s="283"/>
      <c r="Z7" s="286">
        <v>0</v>
      </c>
      <c r="AA7" s="286"/>
      <c r="AB7" s="286"/>
      <c r="AC7" s="286"/>
      <c r="AD7" s="291">
        <v>17145</v>
      </c>
      <c r="AE7" s="291"/>
      <c r="AF7" s="291"/>
      <c r="AG7" s="291"/>
      <c r="AH7" s="291"/>
      <c r="AI7" s="291"/>
      <c r="AJ7" s="291"/>
      <c r="AK7" s="291"/>
      <c r="AL7" s="287">
        <v>0.1</v>
      </c>
      <c r="AM7" s="240"/>
      <c r="AN7" s="240"/>
      <c r="AO7" s="300"/>
      <c r="AP7" s="263" t="s">
        <v>319</v>
      </c>
      <c r="AQ7" s="36"/>
      <c r="AR7" s="36"/>
      <c r="AS7" s="36"/>
      <c r="AT7" s="36"/>
      <c r="AU7" s="36"/>
      <c r="AV7" s="36"/>
      <c r="AW7" s="36"/>
      <c r="AX7" s="36"/>
      <c r="AY7" s="36"/>
      <c r="AZ7" s="36"/>
      <c r="BA7" s="36"/>
      <c r="BB7" s="36"/>
      <c r="BC7" s="36"/>
      <c r="BD7" s="36"/>
      <c r="BE7" s="36"/>
      <c r="BF7" s="273"/>
      <c r="BG7" s="278">
        <v>8651463</v>
      </c>
      <c r="BH7" s="219"/>
      <c r="BI7" s="219"/>
      <c r="BJ7" s="219"/>
      <c r="BK7" s="219"/>
      <c r="BL7" s="219"/>
      <c r="BM7" s="219"/>
      <c r="BN7" s="283"/>
      <c r="BO7" s="286">
        <v>41.3</v>
      </c>
      <c r="BP7" s="286"/>
      <c r="BQ7" s="286"/>
      <c r="BR7" s="286"/>
      <c r="BS7" s="291">
        <v>170215</v>
      </c>
      <c r="BT7" s="291"/>
      <c r="BU7" s="291"/>
      <c r="BV7" s="291"/>
      <c r="BW7" s="291"/>
      <c r="BX7" s="291"/>
      <c r="BY7" s="291"/>
      <c r="BZ7" s="291"/>
      <c r="CA7" s="291"/>
      <c r="CB7" s="332"/>
      <c r="CD7" s="263" t="s">
        <v>321</v>
      </c>
      <c r="CE7" s="36"/>
      <c r="CF7" s="36"/>
      <c r="CG7" s="36"/>
      <c r="CH7" s="36"/>
      <c r="CI7" s="36"/>
      <c r="CJ7" s="36"/>
      <c r="CK7" s="36"/>
      <c r="CL7" s="36"/>
      <c r="CM7" s="36"/>
      <c r="CN7" s="36"/>
      <c r="CO7" s="36"/>
      <c r="CP7" s="36"/>
      <c r="CQ7" s="273"/>
      <c r="CR7" s="278">
        <v>22781235</v>
      </c>
      <c r="CS7" s="219"/>
      <c r="CT7" s="219"/>
      <c r="CU7" s="219"/>
      <c r="CV7" s="219"/>
      <c r="CW7" s="219"/>
      <c r="CX7" s="219"/>
      <c r="CY7" s="283"/>
      <c r="CZ7" s="286">
        <v>37</v>
      </c>
      <c r="DA7" s="286"/>
      <c r="DB7" s="286"/>
      <c r="DC7" s="286"/>
      <c r="DD7" s="292">
        <v>1404104</v>
      </c>
      <c r="DE7" s="219"/>
      <c r="DF7" s="219"/>
      <c r="DG7" s="219"/>
      <c r="DH7" s="219"/>
      <c r="DI7" s="219"/>
      <c r="DJ7" s="219"/>
      <c r="DK7" s="219"/>
      <c r="DL7" s="219"/>
      <c r="DM7" s="219"/>
      <c r="DN7" s="219"/>
      <c r="DO7" s="219"/>
      <c r="DP7" s="283"/>
      <c r="DQ7" s="292">
        <v>8390276</v>
      </c>
      <c r="DR7" s="219"/>
      <c r="DS7" s="219"/>
      <c r="DT7" s="219"/>
      <c r="DU7" s="219"/>
      <c r="DV7" s="219"/>
      <c r="DW7" s="219"/>
      <c r="DX7" s="219"/>
      <c r="DY7" s="219"/>
      <c r="DZ7" s="219"/>
      <c r="EA7" s="219"/>
      <c r="EB7" s="219"/>
      <c r="EC7" s="333"/>
    </row>
    <row r="8" spans="2:143" ht="11.25" customHeight="1">
      <c r="B8" s="263" t="s">
        <v>322</v>
      </c>
      <c r="C8" s="36"/>
      <c r="D8" s="36"/>
      <c r="E8" s="36"/>
      <c r="F8" s="36"/>
      <c r="G8" s="36"/>
      <c r="H8" s="36"/>
      <c r="I8" s="36"/>
      <c r="J8" s="36"/>
      <c r="K8" s="36"/>
      <c r="L8" s="36"/>
      <c r="M8" s="36"/>
      <c r="N8" s="36"/>
      <c r="O8" s="36"/>
      <c r="P8" s="36"/>
      <c r="Q8" s="273"/>
      <c r="R8" s="278">
        <v>73047</v>
      </c>
      <c r="S8" s="219"/>
      <c r="T8" s="219"/>
      <c r="U8" s="219"/>
      <c r="V8" s="219"/>
      <c r="W8" s="219"/>
      <c r="X8" s="219"/>
      <c r="Y8" s="283"/>
      <c r="Z8" s="286">
        <v>0.1</v>
      </c>
      <c r="AA8" s="286"/>
      <c r="AB8" s="286"/>
      <c r="AC8" s="286"/>
      <c r="AD8" s="291">
        <v>73047</v>
      </c>
      <c r="AE8" s="291"/>
      <c r="AF8" s="291"/>
      <c r="AG8" s="291"/>
      <c r="AH8" s="291"/>
      <c r="AI8" s="291"/>
      <c r="AJ8" s="291"/>
      <c r="AK8" s="291"/>
      <c r="AL8" s="287">
        <v>0.3</v>
      </c>
      <c r="AM8" s="240"/>
      <c r="AN8" s="240"/>
      <c r="AO8" s="300"/>
      <c r="AP8" s="263" t="s">
        <v>119</v>
      </c>
      <c r="AQ8" s="36"/>
      <c r="AR8" s="36"/>
      <c r="AS8" s="36"/>
      <c r="AT8" s="36"/>
      <c r="AU8" s="36"/>
      <c r="AV8" s="36"/>
      <c r="AW8" s="36"/>
      <c r="AX8" s="36"/>
      <c r="AY8" s="36"/>
      <c r="AZ8" s="36"/>
      <c r="BA8" s="36"/>
      <c r="BB8" s="36"/>
      <c r="BC8" s="36"/>
      <c r="BD8" s="36"/>
      <c r="BE8" s="36"/>
      <c r="BF8" s="273"/>
      <c r="BG8" s="278">
        <v>247991</v>
      </c>
      <c r="BH8" s="219"/>
      <c r="BI8" s="219"/>
      <c r="BJ8" s="219"/>
      <c r="BK8" s="219"/>
      <c r="BL8" s="219"/>
      <c r="BM8" s="219"/>
      <c r="BN8" s="283"/>
      <c r="BO8" s="286">
        <v>1.2</v>
      </c>
      <c r="BP8" s="286"/>
      <c r="BQ8" s="286"/>
      <c r="BR8" s="286"/>
      <c r="BS8" s="292" t="s">
        <v>135</v>
      </c>
      <c r="BT8" s="219"/>
      <c r="BU8" s="219"/>
      <c r="BV8" s="219"/>
      <c r="BW8" s="219"/>
      <c r="BX8" s="219"/>
      <c r="BY8" s="219"/>
      <c r="BZ8" s="219"/>
      <c r="CA8" s="219"/>
      <c r="CB8" s="333"/>
      <c r="CD8" s="263" t="s">
        <v>325</v>
      </c>
      <c r="CE8" s="36"/>
      <c r="CF8" s="36"/>
      <c r="CG8" s="36"/>
      <c r="CH8" s="36"/>
      <c r="CI8" s="36"/>
      <c r="CJ8" s="36"/>
      <c r="CK8" s="36"/>
      <c r="CL8" s="36"/>
      <c r="CM8" s="36"/>
      <c r="CN8" s="36"/>
      <c r="CO8" s="36"/>
      <c r="CP8" s="36"/>
      <c r="CQ8" s="273"/>
      <c r="CR8" s="278">
        <v>16606351</v>
      </c>
      <c r="CS8" s="219"/>
      <c r="CT8" s="219"/>
      <c r="CU8" s="219"/>
      <c r="CV8" s="219"/>
      <c r="CW8" s="219"/>
      <c r="CX8" s="219"/>
      <c r="CY8" s="283"/>
      <c r="CZ8" s="286">
        <v>27</v>
      </c>
      <c r="DA8" s="286"/>
      <c r="DB8" s="286"/>
      <c r="DC8" s="286"/>
      <c r="DD8" s="292">
        <v>187805</v>
      </c>
      <c r="DE8" s="219"/>
      <c r="DF8" s="219"/>
      <c r="DG8" s="219"/>
      <c r="DH8" s="219"/>
      <c r="DI8" s="219"/>
      <c r="DJ8" s="219"/>
      <c r="DK8" s="219"/>
      <c r="DL8" s="219"/>
      <c r="DM8" s="219"/>
      <c r="DN8" s="219"/>
      <c r="DO8" s="219"/>
      <c r="DP8" s="283"/>
      <c r="DQ8" s="292">
        <v>8327522</v>
      </c>
      <c r="DR8" s="219"/>
      <c r="DS8" s="219"/>
      <c r="DT8" s="219"/>
      <c r="DU8" s="219"/>
      <c r="DV8" s="219"/>
      <c r="DW8" s="219"/>
      <c r="DX8" s="219"/>
      <c r="DY8" s="219"/>
      <c r="DZ8" s="219"/>
      <c r="EA8" s="219"/>
      <c r="EB8" s="219"/>
      <c r="EC8" s="333"/>
    </row>
    <row r="9" spans="2:143" ht="11.25" customHeight="1">
      <c r="B9" s="263" t="s">
        <v>324</v>
      </c>
      <c r="C9" s="36"/>
      <c r="D9" s="36"/>
      <c r="E9" s="36"/>
      <c r="F9" s="36"/>
      <c r="G9" s="36"/>
      <c r="H9" s="36"/>
      <c r="I9" s="36"/>
      <c r="J9" s="36"/>
      <c r="K9" s="36"/>
      <c r="L9" s="36"/>
      <c r="M9" s="36"/>
      <c r="N9" s="36"/>
      <c r="O9" s="36"/>
      <c r="P9" s="36"/>
      <c r="Q9" s="273"/>
      <c r="R9" s="278">
        <v>99171</v>
      </c>
      <c r="S9" s="219"/>
      <c r="T9" s="219"/>
      <c r="U9" s="219"/>
      <c r="V9" s="219"/>
      <c r="W9" s="219"/>
      <c r="X9" s="219"/>
      <c r="Y9" s="283"/>
      <c r="Z9" s="286">
        <v>0.2</v>
      </c>
      <c r="AA9" s="286"/>
      <c r="AB9" s="286"/>
      <c r="AC9" s="286"/>
      <c r="AD9" s="291">
        <v>99171</v>
      </c>
      <c r="AE9" s="291"/>
      <c r="AF9" s="291"/>
      <c r="AG9" s="291"/>
      <c r="AH9" s="291"/>
      <c r="AI9" s="291"/>
      <c r="AJ9" s="291"/>
      <c r="AK9" s="291"/>
      <c r="AL9" s="287">
        <v>0.4</v>
      </c>
      <c r="AM9" s="240"/>
      <c r="AN9" s="240"/>
      <c r="AO9" s="300"/>
      <c r="AP9" s="263" t="s">
        <v>326</v>
      </c>
      <c r="AQ9" s="36"/>
      <c r="AR9" s="36"/>
      <c r="AS9" s="36"/>
      <c r="AT9" s="36"/>
      <c r="AU9" s="36"/>
      <c r="AV9" s="36"/>
      <c r="AW9" s="36"/>
      <c r="AX9" s="36"/>
      <c r="AY9" s="36"/>
      <c r="AZ9" s="36"/>
      <c r="BA9" s="36"/>
      <c r="BB9" s="36"/>
      <c r="BC9" s="36"/>
      <c r="BD9" s="36"/>
      <c r="BE9" s="36"/>
      <c r="BF9" s="273"/>
      <c r="BG9" s="278">
        <v>6965874</v>
      </c>
      <c r="BH9" s="219"/>
      <c r="BI9" s="219"/>
      <c r="BJ9" s="219"/>
      <c r="BK9" s="219"/>
      <c r="BL9" s="219"/>
      <c r="BM9" s="219"/>
      <c r="BN9" s="283"/>
      <c r="BO9" s="286">
        <v>33.299999999999997</v>
      </c>
      <c r="BP9" s="286"/>
      <c r="BQ9" s="286"/>
      <c r="BR9" s="286"/>
      <c r="BS9" s="292" t="s">
        <v>135</v>
      </c>
      <c r="BT9" s="219"/>
      <c r="BU9" s="219"/>
      <c r="BV9" s="219"/>
      <c r="BW9" s="219"/>
      <c r="BX9" s="219"/>
      <c r="BY9" s="219"/>
      <c r="BZ9" s="219"/>
      <c r="CA9" s="219"/>
      <c r="CB9" s="333"/>
      <c r="CD9" s="263" t="s">
        <v>329</v>
      </c>
      <c r="CE9" s="36"/>
      <c r="CF9" s="36"/>
      <c r="CG9" s="36"/>
      <c r="CH9" s="36"/>
      <c r="CI9" s="36"/>
      <c r="CJ9" s="36"/>
      <c r="CK9" s="36"/>
      <c r="CL9" s="36"/>
      <c r="CM9" s="36"/>
      <c r="CN9" s="36"/>
      <c r="CO9" s="36"/>
      <c r="CP9" s="36"/>
      <c r="CQ9" s="273"/>
      <c r="CR9" s="278">
        <v>4877978</v>
      </c>
      <c r="CS9" s="219"/>
      <c r="CT9" s="219"/>
      <c r="CU9" s="219"/>
      <c r="CV9" s="219"/>
      <c r="CW9" s="219"/>
      <c r="CX9" s="219"/>
      <c r="CY9" s="283"/>
      <c r="CZ9" s="286">
        <v>7.9</v>
      </c>
      <c r="DA9" s="286"/>
      <c r="DB9" s="286"/>
      <c r="DC9" s="286"/>
      <c r="DD9" s="292">
        <v>342971</v>
      </c>
      <c r="DE9" s="219"/>
      <c r="DF9" s="219"/>
      <c r="DG9" s="219"/>
      <c r="DH9" s="219"/>
      <c r="DI9" s="219"/>
      <c r="DJ9" s="219"/>
      <c r="DK9" s="219"/>
      <c r="DL9" s="219"/>
      <c r="DM9" s="219"/>
      <c r="DN9" s="219"/>
      <c r="DO9" s="219"/>
      <c r="DP9" s="283"/>
      <c r="DQ9" s="292">
        <v>4547884</v>
      </c>
      <c r="DR9" s="219"/>
      <c r="DS9" s="219"/>
      <c r="DT9" s="219"/>
      <c r="DU9" s="219"/>
      <c r="DV9" s="219"/>
      <c r="DW9" s="219"/>
      <c r="DX9" s="219"/>
      <c r="DY9" s="219"/>
      <c r="DZ9" s="219"/>
      <c r="EA9" s="219"/>
      <c r="EB9" s="219"/>
      <c r="EC9" s="333"/>
    </row>
    <row r="10" spans="2:143" ht="11.25" customHeight="1">
      <c r="B10" s="263" t="s">
        <v>125</v>
      </c>
      <c r="C10" s="36"/>
      <c r="D10" s="36"/>
      <c r="E10" s="36"/>
      <c r="F10" s="36"/>
      <c r="G10" s="36"/>
      <c r="H10" s="36"/>
      <c r="I10" s="36"/>
      <c r="J10" s="36"/>
      <c r="K10" s="36"/>
      <c r="L10" s="36"/>
      <c r="M10" s="36"/>
      <c r="N10" s="36"/>
      <c r="O10" s="36"/>
      <c r="P10" s="36"/>
      <c r="Q10" s="273"/>
      <c r="R10" s="278" t="s">
        <v>135</v>
      </c>
      <c r="S10" s="219"/>
      <c r="T10" s="219"/>
      <c r="U10" s="219"/>
      <c r="V10" s="219"/>
      <c r="W10" s="219"/>
      <c r="X10" s="219"/>
      <c r="Y10" s="283"/>
      <c r="Z10" s="286" t="s">
        <v>135</v>
      </c>
      <c r="AA10" s="286"/>
      <c r="AB10" s="286"/>
      <c r="AC10" s="286"/>
      <c r="AD10" s="291" t="s">
        <v>135</v>
      </c>
      <c r="AE10" s="291"/>
      <c r="AF10" s="291"/>
      <c r="AG10" s="291"/>
      <c r="AH10" s="291"/>
      <c r="AI10" s="291"/>
      <c r="AJ10" s="291"/>
      <c r="AK10" s="291"/>
      <c r="AL10" s="287" t="s">
        <v>135</v>
      </c>
      <c r="AM10" s="240"/>
      <c r="AN10" s="240"/>
      <c r="AO10" s="300"/>
      <c r="AP10" s="263" t="s">
        <v>191</v>
      </c>
      <c r="AQ10" s="36"/>
      <c r="AR10" s="36"/>
      <c r="AS10" s="36"/>
      <c r="AT10" s="36"/>
      <c r="AU10" s="36"/>
      <c r="AV10" s="36"/>
      <c r="AW10" s="36"/>
      <c r="AX10" s="36"/>
      <c r="AY10" s="36"/>
      <c r="AZ10" s="36"/>
      <c r="BA10" s="36"/>
      <c r="BB10" s="36"/>
      <c r="BC10" s="36"/>
      <c r="BD10" s="36"/>
      <c r="BE10" s="36"/>
      <c r="BF10" s="273"/>
      <c r="BG10" s="278">
        <v>294227</v>
      </c>
      <c r="BH10" s="219"/>
      <c r="BI10" s="219"/>
      <c r="BJ10" s="219"/>
      <c r="BK10" s="219"/>
      <c r="BL10" s="219"/>
      <c r="BM10" s="219"/>
      <c r="BN10" s="283"/>
      <c r="BO10" s="286">
        <v>1.4</v>
      </c>
      <c r="BP10" s="286"/>
      <c r="BQ10" s="286"/>
      <c r="BR10" s="286"/>
      <c r="BS10" s="292" t="s">
        <v>135</v>
      </c>
      <c r="BT10" s="219"/>
      <c r="BU10" s="219"/>
      <c r="BV10" s="219"/>
      <c r="BW10" s="219"/>
      <c r="BX10" s="219"/>
      <c r="BY10" s="219"/>
      <c r="BZ10" s="219"/>
      <c r="CA10" s="219"/>
      <c r="CB10" s="333"/>
      <c r="CD10" s="263" t="s">
        <v>42</v>
      </c>
      <c r="CE10" s="36"/>
      <c r="CF10" s="36"/>
      <c r="CG10" s="36"/>
      <c r="CH10" s="36"/>
      <c r="CI10" s="36"/>
      <c r="CJ10" s="36"/>
      <c r="CK10" s="36"/>
      <c r="CL10" s="36"/>
      <c r="CM10" s="36"/>
      <c r="CN10" s="36"/>
      <c r="CO10" s="36"/>
      <c r="CP10" s="36"/>
      <c r="CQ10" s="273"/>
      <c r="CR10" s="278">
        <v>150947</v>
      </c>
      <c r="CS10" s="219"/>
      <c r="CT10" s="219"/>
      <c r="CU10" s="219"/>
      <c r="CV10" s="219"/>
      <c r="CW10" s="219"/>
      <c r="CX10" s="219"/>
      <c r="CY10" s="283"/>
      <c r="CZ10" s="286">
        <v>0.2</v>
      </c>
      <c r="DA10" s="286"/>
      <c r="DB10" s="286"/>
      <c r="DC10" s="286"/>
      <c r="DD10" s="292" t="s">
        <v>135</v>
      </c>
      <c r="DE10" s="219"/>
      <c r="DF10" s="219"/>
      <c r="DG10" s="219"/>
      <c r="DH10" s="219"/>
      <c r="DI10" s="219"/>
      <c r="DJ10" s="219"/>
      <c r="DK10" s="219"/>
      <c r="DL10" s="219"/>
      <c r="DM10" s="219"/>
      <c r="DN10" s="219"/>
      <c r="DO10" s="219"/>
      <c r="DP10" s="283"/>
      <c r="DQ10" s="292">
        <v>18038</v>
      </c>
      <c r="DR10" s="219"/>
      <c r="DS10" s="219"/>
      <c r="DT10" s="219"/>
      <c r="DU10" s="219"/>
      <c r="DV10" s="219"/>
      <c r="DW10" s="219"/>
      <c r="DX10" s="219"/>
      <c r="DY10" s="219"/>
      <c r="DZ10" s="219"/>
      <c r="EA10" s="219"/>
      <c r="EB10" s="219"/>
      <c r="EC10" s="333"/>
    </row>
    <row r="11" spans="2:143" ht="11.25" customHeight="1">
      <c r="B11" s="263" t="s">
        <v>99</v>
      </c>
      <c r="C11" s="36"/>
      <c r="D11" s="36"/>
      <c r="E11" s="36"/>
      <c r="F11" s="36"/>
      <c r="G11" s="36"/>
      <c r="H11" s="36"/>
      <c r="I11" s="36"/>
      <c r="J11" s="36"/>
      <c r="K11" s="36"/>
      <c r="L11" s="36"/>
      <c r="M11" s="36"/>
      <c r="N11" s="36"/>
      <c r="O11" s="36"/>
      <c r="P11" s="36"/>
      <c r="Q11" s="273"/>
      <c r="R11" s="278">
        <v>2858633</v>
      </c>
      <c r="S11" s="219"/>
      <c r="T11" s="219"/>
      <c r="U11" s="219"/>
      <c r="V11" s="219"/>
      <c r="W11" s="219"/>
      <c r="X11" s="219"/>
      <c r="Y11" s="283"/>
      <c r="Z11" s="287">
        <v>4.5</v>
      </c>
      <c r="AA11" s="240"/>
      <c r="AB11" s="240"/>
      <c r="AC11" s="289"/>
      <c r="AD11" s="292">
        <v>2858633</v>
      </c>
      <c r="AE11" s="219"/>
      <c r="AF11" s="219"/>
      <c r="AG11" s="219"/>
      <c r="AH11" s="219"/>
      <c r="AI11" s="219"/>
      <c r="AJ11" s="219"/>
      <c r="AK11" s="283"/>
      <c r="AL11" s="287">
        <v>11.3</v>
      </c>
      <c r="AM11" s="240"/>
      <c r="AN11" s="240"/>
      <c r="AO11" s="300"/>
      <c r="AP11" s="263" t="s">
        <v>331</v>
      </c>
      <c r="AQ11" s="36"/>
      <c r="AR11" s="36"/>
      <c r="AS11" s="36"/>
      <c r="AT11" s="36"/>
      <c r="AU11" s="36"/>
      <c r="AV11" s="36"/>
      <c r="AW11" s="36"/>
      <c r="AX11" s="36"/>
      <c r="AY11" s="36"/>
      <c r="AZ11" s="36"/>
      <c r="BA11" s="36"/>
      <c r="BB11" s="36"/>
      <c r="BC11" s="36"/>
      <c r="BD11" s="36"/>
      <c r="BE11" s="36"/>
      <c r="BF11" s="273"/>
      <c r="BG11" s="278">
        <v>1143371</v>
      </c>
      <c r="BH11" s="219"/>
      <c r="BI11" s="219"/>
      <c r="BJ11" s="219"/>
      <c r="BK11" s="219"/>
      <c r="BL11" s="219"/>
      <c r="BM11" s="219"/>
      <c r="BN11" s="283"/>
      <c r="BO11" s="286">
        <v>5.5</v>
      </c>
      <c r="BP11" s="286"/>
      <c r="BQ11" s="286"/>
      <c r="BR11" s="286"/>
      <c r="BS11" s="292">
        <v>170215</v>
      </c>
      <c r="BT11" s="219"/>
      <c r="BU11" s="219"/>
      <c r="BV11" s="219"/>
      <c r="BW11" s="219"/>
      <c r="BX11" s="219"/>
      <c r="BY11" s="219"/>
      <c r="BZ11" s="219"/>
      <c r="CA11" s="219"/>
      <c r="CB11" s="333"/>
      <c r="CD11" s="263" t="s">
        <v>334</v>
      </c>
      <c r="CE11" s="36"/>
      <c r="CF11" s="36"/>
      <c r="CG11" s="36"/>
      <c r="CH11" s="36"/>
      <c r="CI11" s="36"/>
      <c r="CJ11" s="36"/>
      <c r="CK11" s="36"/>
      <c r="CL11" s="36"/>
      <c r="CM11" s="36"/>
      <c r="CN11" s="36"/>
      <c r="CO11" s="36"/>
      <c r="CP11" s="36"/>
      <c r="CQ11" s="273"/>
      <c r="CR11" s="278">
        <v>1107164</v>
      </c>
      <c r="CS11" s="219"/>
      <c r="CT11" s="219"/>
      <c r="CU11" s="219"/>
      <c r="CV11" s="219"/>
      <c r="CW11" s="219"/>
      <c r="CX11" s="219"/>
      <c r="CY11" s="283"/>
      <c r="CZ11" s="286">
        <v>1.8</v>
      </c>
      <c r="DA11" s="286"/>
      <c r="DB11" s="286"/>
      <c r="DC11" s="286"/>
      <c r="DD11" s="292">
        <v>638042</v>
      </c>
      <c r="DE11" s="219"/>
      <c r="DF11" s="219"/>
      <c r="DG11" s="219"/>
      <c r="DH11" s="219"/>
      <c r="DI11" s="219"/>
      <c r="DJ11" s="219"/>
      <c r="DK11" s="219"/>
      <c r="DL11" s="219"/>
      <c r="DM11" s="219"/>
      <c r="DN11" s="219"/>
      <c r="DO11" s="219"/>
      <c r="DP11" s="283"/>
      <c r="DQ11" s="292">
        <v>686494</v>
      </c>
      <c r="DR11" s="219"/>
      <c r="DS11" s="219"/>
      <c r="DT11" s="219"/>
      <c r="DU11" s="219"/>
      <c r="DV11" s="219"/>
      <c r="DW11" s="219"/>
      <c r="DX11" s="219"/>
      <c r="DY11" s="219"/>
      <c r="DZ11" s="219"/>
      <c r="EA11" s="219"/>
      <c r="EB11" s="219"/>
      <c r="EC11" s="333"/>
    </row>
    <row r="12" spans="2:143" ht="11.25" customHeight="1">
      <c r="B12" s="263" t="s">
        <v>142</v>
      </c>
      <c r="C12" s="36"/>
      <c r="D12" s="36"/>
      <c r="E12" s="36"/>
      <c r="F12" s="36"/>
      <c r="G12" s="36"/>
      <c r="H12" s="36"/>
      <c r="I12" s="36"/>
      <c r="J12" s="36"/>
      <c r="K12" s="36"/>
      <c r="L12" s="36"/>
      <c r="M12" s="36"/>
      <c r="N12" s="36"/>
      <c r="O12" s="36"/>
      <c r="P12" s="36"/>
      <c r="Q12" s="273"/>
      <c r="R12" s="278">
        <v>122995</v>
      </c>
      <c r="S12" s="219"/>
      <c r="T12" s="219"/>
      <c r="U12" s="219"/>
      <c r="V12" s="219"/>
      <c r="W12" s="219"/>
      <c r="X12" s="219"/>
      <c r="Y12" s="283"/>
      <c r="Z12" s="286">
        <v>0.2</v>
      </c>
      <c r="AA12" s="286"/>
      <c r="AB12" s="286"/>
      <c r="AC12" s="286"/>
      <c r="AD12" s="291">
        <v>122995</v>
      </c>
      <c r="AE12" s="291"/>
      <c r="AF12" s="291"/>
      <c r="AG12" s="291"/>
      <c r="AH12" s="291"/>
      <c r="AI12" s="291"/>
      <c r="AJ12" s="291"/>
      <c r="AK12" s="291"/>
      <c r="AL12" s="287">
        <v>0.5</v>
      </c>
      <c r="AM12" s="240"/>
      <c r="AN12" s="240"/>
      <c r="AO12" s="300"/>
      <c r="AP12" s="263" t="s">
        <v>335</v>
      </c>
      <c r="AQ12" s="36"/>
      <c r="AR12" s="36"/>
      <c r="AS12" s="36"/>
      <c r="AT12" s="36"/>
      <c r="AU12" s="36"/>
      <c r="AV12" s="36"/>
      <c r="AW12" s="36"/>
      <c r="AX12" s="36"/>
      <c r="AY12" s="36"/>
      <c r="AZ12" s="36"/>
      <c r="BA12" s="36"/>
      <c r="BB12" s="36"/>
      <c r="BC12" s="36"/>
      <c r="BD12" s="36"/>
      <c r="BE12" s="36"/>
      <c r="BF12" s="273"/>
      <c r="BG12" s="278">
        <v>9769204</v>
      </c>
      <c r="BH12" s="219"/>
      <c r="BI12" s="219"/>
      <c r="BJ12" s="219"/>
      <c r="BK12" s="219"/>
      <c r="BL12" s="219"/>
      <c r="BM12" s="219"/>
      <c r="BN12" s="283"/>
      <c r="BO12" s="286">
        <v>46.7</v>
      </c>
      <c r="BP12" s="286"/>
      <c r="BQ12" s="286"/>
      <c r="BR12" s="286"/>
      <c r="BS12" s="292" t="s">
        <v>135</v>
      </c>
      <c r="BT12" s="219"/>
      <c r="BU12" s="219"/>
      <c r="BV12" s="219"/>
      <c r="BW12" s="219"/>
      <c r="BX12" s="219"/>
      <c r="BY12" s="219"/>
      <c r="BZ12" s="219"/>
      <c r="CA12" s="219"/>
      <c r="CB12" s="333"/>
      <c r="CD12" s="263" t="s">
        <v>84</v>
      </c>
      <c r="CE12" s="36"/>
      <c r="CF12" s="36"/>
      <c r="CG12" s="36"/>
      <c r="CH12" s="36"/>
      <c r="CI12" s="36"/>
      <c r="CJ12" s="36"/>
      <c r="CK12" s="36"/>
      <c r="CL12" s="36"/>
      <c r="CM12" s="36"/>
      <c r="CN12" s="36"/>
      <c r="CO12" s="36"/>
      <c r="CP12" s="36"/>
      <c r="CQ12" s="273"/>
      <c r="CR12" s="278">
        <v>1178859</v>
      </c>
      <c r="CS12" s="219"/>
      <c r="CT12" s="219"/>
      <c r="CU12" s="219"/>
      <c r="CV12" s="219"/>
      <c r="CW12" s="219"/>
      <c r="CX12" s="219"/>
      <c r="CY12" s="283"/>
      <c r="CZ12" s="286">
        <v>1.9</v>
      </c>
      <c r="DA12" s="286"/>
      <c r="DB12" s="286"/>
      <c r="DC12" s="286"/>
      <c r="DD12" s="292">
        <v>234566</v>
      </c>
      <c r="DE12" s="219"/>
      <c r="DF12" s="219"/>
      <c r="DG12" s="219"/>
      <c r="DH12" s="219"/>
      <c r="DI12" s="219"/>
      <c r="DJ12" s="219"/>
      <c r="DK12" s="219"/>
      <c r="DL12" s="219"/>
      <c r="DM12" s="219"/>
      <c r="DN12" s="219"/>
      <c r="DO12" s="219"/>
      <c r="DP12" s="283"/>
      <c r="DQ12" s="292">
        <v>926759</v>
      </c>
      <c r="DR12" s="219"/>
      <c r="DS12" s="219"/>
      <c r="DT12" s="219"/>
      <c r="DU12" s="219"/>
      <c r="DV12" s="219"/>
      <c r="DW12" s="219"/>
      <c r="DX12" s="219"/>
      <c r="DY12" s="219"/>
      <c r="DZ12" s="219"/>
      <c r="EA12" s="219"/>
      <c r="EB12" s="219"/>
      <c r="EC12" s="333"/>
    </row>
    <row r="13" spans="2:143" ht="11.25" customHeight="1">
      <c r="B13" s="263" t="s">
        <v>336</v>
      </c>
      <c r="C13" s="36"/>
      <c r="D13" s="36"/>
      <c r="E13" s="36"/>
      <c r="F13" s="36"/>
      <c r="G13" s="36"/>
      <c r="H13" s="36"/>
      <c r="I13" s="36"/>
      <c r="J13" s="36"/>
      <c r="K13" s="36"/>
      <c r="L13" s="36"/>
      <c r="M13" s="36"/>
      <c r="N13" s="36"/>
      <c r="O13" s="36"/>
      <c r="P13" s="36"/>
      <c r="Q13" s="273"/>
      <c r="R13" s="278" t="s">
        <v>135</v>
      </c>
      <c r="S13" s="219"/>
      <c r="T13" s="219"/>
      <c r="U13" s="219"/>
      <c r="V13" s="219"/>
      <c r="W13" s="219"/>
      <c r="X13" s="219"/>
      <c r="Y13" s="283"/>
      <c r="Z13" s="286" t="s">
        <v>135</v>
      </c>
      <c r="AA13" s="286"/>
      <c r="AB13" s="286"/>
      <c r="AC13" s="286"/>
      <c r="AD13" s="291" t="s">
        <v>135</v>
      </c>
      <c r="AE13" s="291"/>
      <c r="AF13" s="291"/>
      <c r="AG13" s="291"/>
      <c r="AH13" s="291"/>
      <c r="AI13" s="291"/>
      <c r="AJ13" s="291"/>
      <c r="AK13" s="291"/>
      <c r="AL13" s="287" t="s">
        <v>135</v>
      </c>
      <c r="AM13" s="240"/>
      <c r="AN13" s="240"/>
      <c r="AO13" s="300"/>
      <c r="AP13" s="263" t="s">
        <v>338</v>
      </c>
      <c r="AQ13" s="36"/>
      <c r="AR13" s="36"/>
      <c r="AS13" s="36"/>
      <c r="AT13" s="36"/>
      <c r="AU13" s="36"/>
      <c r="AV13" s="36"/>
      <c r="AW13" s="36"/>
      <c r="AX13" s="36"/>
      <c r="AY13" s="36"/>
      <c r="AZ13" s="36"/>
      <c r="BA13" s="36"/>
      <c r="BB13" s="36"/>
      <c r="BC13" s="36"/>
      <c r="BD13" s="36"/>
      <c r="BE13" s="36"/>
      <c r="BF13" s="273"/>
      <c r="BG13" s="278">
        <v>9755980</v>
      </c>
      <c r="BH13" s="219"/>
      <c r="BI13" s="219"/>
      <c r="BJ13" s="219"/>
      <c r="BK13" s="219"/>
      <c r="BL13" s="219"/>
      <c r="BM13" s="219"/>
      <c r="BN13" s="283"/>
      <c r="BO13" s="286">
        <v>46.6</v>
      </c>
      <c r="BP13" s="286"/>
      <c r="BQ13" s="286"/>
      <c r="BR13" s="286"/>
      <c r="BS13" s="292" t="s">
        <v>135</v>
      </c>
      <c r="BT13" s="219"/>
      <c r="BU13" s="219"/>
      <c r="BV13" s="219"/>
      <c r="BW13" s="219"/>
      <c r="BX13" s="219"/>
      <c r="BY13" s="219"/>
      <c r="BZ13" s="219"/>
      <c r="CA13" s="219"/>
      <c r="CB13" s="333"/>
      <c r="CD13" s="263" t="s">
        <v>339</v>
      </c>
      <c r="CE13" s="36"/>
      <c r="CF13" s="36"/>
      <c r="CG13" s="36"/>
      <c r="CH13" s="36"/>
      <c r="CI13" s="36"/>
      <c r="CJ13" s="36"/>
      <c r="CK13" s="36"/>
      <c r="CL13" s="36"/>
      <c r="CM13" s="36"/>
      <c r="CN13" s="36"/>
      <c r="CO13" s="36"/>
      <c r="CP13" s="36"/>
      <c r="CQ13" s="273"/>
      <c r="CR13" s="278">
        <v>4043604</v>
      </c>
      <c r="CS13" s="219"/>
      <c r="CT13" s="219"/>
      <c r="CU13" s="219"/>
      <c r="CV13" s="219"/>
      <c r="CW13" s="219"/>
      <c r="CX13" s="219"/>
      <c r="CY13" s="283"/>
      <c r="CZ13" s="286">
        <v>6.6</v>
      </c>
      <c r="DA13" s="286"/>
      <c r="DB13" s="286"/>
      <c r="DC13" s="286"/>
      <c r="DD13" s="292">
        <v>2187573</v>
      </c>
      <c r="DE13" s="219"/>
      <c r="DF13" s="219"/>
      <c r="DG13" s="219"/>
      <c r="DH13" s="219"/>
      <c r="DI13" s="219"/>
      <c r="DJ13" s="219"/>
      <c r="DK13" s="219"/>
      <c r="DL13" s="219"/>
      <c r="DM13" s="219"/>
      <c r="DN13" s="219"/>
      <c r="DO13" s="219"/>
      <c r="DP13" s="283"/>
      <c r="DQ13" s="292">
        <v>2526134</v>
      </c>
      <c r="DR13" s="219"/>
      <c r="DS13" s="219"/>
      <c r="DT13" s="219"/>
      <c r="DU13" s="219"/>
      <c r="DV13" s="219"/>
      <c r="DW13" s="219"/>
      <c r="DX13" s="219"/>
      <c r="DY13" s="219"/>
      <c r="DZ13" s="219"/>
      <c r="EA13" s="219"/>
      <c r="EB13" s="219"/>
      <c r="EC13" s="333"/>
    </row>
    <row r="14" spans="2:143" ht="11.25" customHeight="1">
      <c r="B14" s="263" t="s">
        <v>341</v>
      </c>
      <c r="C14" s="36"/>
      <c r="D14" s="36"/>
      <c r="E14" s="36"/>
      <c r="F14" s="36"/>
      <c r="G14" s="36"/>
      <c r="H14" s="36"/>
      <c r="I14" s="36"/>
      <c r="J14" s="36"/>
      <c r="K14" s="36"/>
      <c r="L14" s="36"/>
      <c r="M14" s="36"/>
      <c r="N14" s="36"/>
      <c r="O14" s="36"/>
      <c r="P14" s="36"/>
      <c r="Q14" s="273"/>
      <c r="R14" s="278" t="s">
        <v>135</v>
      </c>
      <c r="S14" s="219"/>
      <c r="T14" s="219"/>
      <c r="U14" s="219"/>
      <c r="V14" s="219"/>
      <c r="W14" s="219"/>
      <c r="X14" s="219"/>
      <c r="Y14" s="283"/>
      <c r="Z14" s="286" t="s">
        <v>135</v>
      </c>
      <c r="AA14" s="286"/>
      <c r="AB14" s="286"/>
      <c r="AC14" s="286"/>
      <c r="AD14" s="291" t="s">
        <v>135</v>
      </c>
      <c r="AE14" s="291"/>
      <c r="AF14" s="291"/>
      <c r="AG14" s="291"/>
      <c r="AH14" s="291"/>
      <c r="AI14" s="291"/>
      <c r="AJ14" s="291"/>
      <c r="AK14" s="291"/>
      <c r="AL14" s="287" t="s">
        <v>135</v>
      </c>
      <c r="AM14" s="240"/>
      <c r="AN14" s="240"/>
      <c r="AO14" s="300"/>
      <c r="AP14" s="263" t="s">
        <v>218</v>
      </c>
      <c r="AQ14" s="36"/>
      <c r="AR14" s="36"/>
      <c r="AS14" s="36"/>
      <c r="AT14" s="36"/>
      <c r="AU14" s="36"/>
      <c r="AV14" s="36"/>
      <c r="AW14" s="36"/>
      <c r="AX14" s="36"/>
      <c r="AY14" s="36"/>
      <c r="AZ14" s="36"/>
      <c r="BA14" s="36"/>
      <c r="BB14" s="36"/>
      <c r="BC14" s="36"/>
      <c r="BD14" s="36"/>
      <c r="BE14" s="36"/>
      <c r="BF14" s="273"/>
      <c r="BG14" s="278">
        <v>437492</v>
      </c>
      <c r="BH14" s="219"/>
      <c r="BI14" s="219"/>
      <c r="BJ14" s="219"/>
      <c r="BK14" s="219"/>
      <c r="BL14" s="219"/>
      <c r="BM14" s="219"/>
      <c r="BN14" s="283"/>
      <c r="BO14" s="286">
        <v>2.1</v>
      </c>
      <c r="BP14" s="286"/>
      <c r="BQ14" s="286"/>
      <c r="BR14" s="286"/>
      <c r="BS14" s="292" t="s">
        <v>135</v>
      </c>
      <c r="BT14" s="219"/>
      <c r="BU14" s="219"/>
      <c r="BV14" s="219"/>
      <c r="BW14" s="219"/>
      <c r="BX14" s="219"/>
      <c r="BY14" s="219"/>
      <c r="BZ14" s="219"/>
      <c r="CA14" s="219"/>
      <c r="CB14" s="333"/>
      <c r="CD14" s="263" t="s">
        <v>342</v>
      </c>
      <c r="CE14" s="36"/>
      <c r="CF14" s="36"/>
      <c r="CG14" s="36"/>
      <c r="CH14" s="36"/>
      <c r="CI14" s="36"/>
      <c r="CJ14" s="36"/>
      <c r="CK14" s="36"/>
      <c r="CL14" s="36"/>
      <c r="CM14" s="36"/>
      <c r="CN14" s="36"/>
      <c r="CO14" s="36"/>
      <c r="CP14" s="36"/>
      <c r="CQ14" s="273"/>
      <c r="CR14" s="278">
        <v>2189698</v>
      </c>
      <c r="CS14" s="219"/>
      <c r="CT14" s="219"/>
      <c r="CU14" s="219"/>
      <c r="CV14" s="219"/>
      <c r="CW14" s="219"/>
      <c r="CX14" s="219"/>
      <c r="CY14" s="283"/>
      <c r="CZ14" s="286">
        <v>3.6</v>
      </c>
      <c r="DA14" s="286"/>
      <c r="DB14" s="286"/>
      <c r="DC14" s="286"/>
      <c r="DD14" s="292">
        <v>575917</v>
      </c>
      <c r="DE14" s="219"/>
      <c r="DF14" s="219"/>
      <c r="DG14" s="219"/>
      <c r="DH14" s="219"/>
      <c r="DI14" s="219"/>
      <c r="DJ14" s="219"/>
      <c r="DK14" s="219"/>
      <c r="DL14" s="219"/>
      <c r="DM14" s="219"/>
      <c r="DN14" s="219"/>
      <c r="DO14" s="219"/>
      <c r="DP14" s="283"/>
      <c r="DQ14" s="292">
        <v>1639022</v>
      </c>
      <c r="DR14" s="219"/>
      <c r="DS14" s="219"/>
      <c r="DT14" s="219"/>
      <c r="DU14" s="219"/>
      <c r="DV14" s="219"/>
      <c r="DW14" s="219"/>
      <c r="DX14" s="219"/>
      <c r="DY14" s="219"/>
      <c r="DZ14" s="219"/>
      <c r="EA14" s="219"/>
      <c r="EB14" s="219"/>
      <c r="EC14" s="333"/>
    </row>
    <row r="15" spans="2:143" ht="11.25" customHeight="1">
      <c r="B15" s="263" t="s">
        <v>311</v>
      </c>
      <c r="C15" s="36"/>
      <c r="D15" s="36"/>
      <c r="E15" s="36"/>
      <c r="F15" s="36"/>
      <c r="G15" s="36"/>
      <c r="H15" s="36"/>
      <c r="I15" s="36"/>
      <c r="J15" s="36"/>
      <c r="K15" s="36"/>
      <c r="L15" s="36"/>
      <c r="M15" s="36"/>
      <c r="N15" s="36"/>
      <c r="O15" s="36"/>
      <c r="P15" s="36"/>
      <c r="Q15" s="273"/>
      <c r="R15" s="278" t="s">
        <v>135</v>
      </c>
      <c r="S15" s="219"/>
      <c r="T15" s="219"/>
      <c r="U15" s="219"/>
      <c r="V15" s="219"/>
      <c r="W15" s="219"/>
      <c r="X15" s="219"/>
      <c r="Y15" s="283"/>
      <c r="Z15" s="286" t="s">
        <v>135</v>
      </c>
      <c r="AA15" s="286"/>
      <c r="AB15" s="286"/>
      <c r="AC15" s="286"/>
      <c r="AD15" s="291" t="s">
        <v>135</v>
      </c>
      <c r="AE15" s="291"/>
      <c r="AF15" s="291"/>
      <c r="AG15" s="291"/>
      <c r="AH15" s="291"/>
      <c r="AI15" s="291"/>
      <c r="AJ15" s="291"/>
      <c r="AK15" s="291"/>
      <c r="AL15" s="287" t="s">
        <v>135</v>
      </c>
      <c r="AM15" s="240"/>
      <c r="AN15" s="240"/>
      <c r="AO15" s="300"/>
      <c r="AP15" s="263" t="s">
        <v>343</v>
      </c>
      <c r="AQ15" s="36"/>
      <c r="AR15" s="36"/>
      <c r="AS15" s="36"/>
      <c r="AT15" s="36"/>
      <c r="AU15" s="36"/>
      <c r="AV15" s="36"/>
      <c r="AW15" s="36"/>
      <c r="AX15" s="36"/>
      <c r="AY15" s="36"/>
      <c r="AZ15" s="36"/>
      <c r="BA15" s="36"/>
      <c r="BB15" s="36"/>
      <c r="BC15" s="36"/>
      <c r="BD15" s="36"/>
      <c r="BE15" s="36"/>
      <c r="BF15" s="273"/>
      <c r="BG15" s="278">
        <v>845703</v>
      </c>
      <c r="BH15" s="219"/>
      <c r="BI15" s="219"/>
      <c r="BJ15" s="219"/>
      <c r="BK15" s="219"/>
      <c r="BL15" s="219"/>
      <c r="BM15" s="219"/>
      <c r="BN15" s="283"/>
      <c r="BO15" s="286">
        <v>4</v>
      </c>
      <c r="BP15" s="286"/>
      <c r="BQ15" s="286"/>
      <c r="BR15" s="286"/>
      <c r="BS15" s="292" t="s">
        <v>135</v>
      </c>
      <c r="BT15" s="219"/>
      <c r="BU15" s="219"/>
      <c r="BV15" s="219"/>
      <c r="BW15" s="219"/>
      <c r="BX15" s="219"/>
      <c r="BY15" s="219"/>
      <c r="BZ15" s="219"/>
      <c r="CA15" s="219"/>
      <c r="CB15" s="333"/>
      <c r="CD15" s="263" t="s">
        <v>345</v>
      </c>
      <c r="CE15" s="36"/>
      <c r="CF15" s="36"/>
      <c r="CG15" s="36"/>
      <c r="CH15" s="36"/>
      <c r="CI15" s="36"/>
      <c r="CJ15" s="36"/>
      <c r="CK15" s="36"/>
      <c r="CL15" s="36"/>
      <c r="CM15" s="36"/>
      <c r="CN15" s="36"/>
      <c r="CO15" s="36"/>
      <c r="CP15" s="36"/>
      <c r="CQ15" s="273"/>
      <c r="CR15" s="278">
        <v>5321588</v>
      </c>
      <c r="CS15" s="219"/>
      <c r="CT15" s="219"/>
      <c r="CU15" s="219"/>
      <c r="CV15" s="219"/>
      <c r="CW15" s="219"/>
      <c r="CX15" s="219"/>
      <c r="CY15" s="283"/>
      <c r="CZ15" s="286">
        <v>8.6999999999999993</v>
      </c>
      <c r="DA15" s="286"/>
      <c r="DB15" s="286"/>
      <c r="DC15" s="286"/>
      <c r="DD15" s="292">
        <v>983277</v>
      </c>
      <c r="DE15" s="219"/>
      <c r="DF15" s="219"/>
      <c r="DG15" s="219"/>
      <c r="DH15" s="219"/>
      <c r="DI15" s="219"/>
      <c r="DJ15" s="219"/>
      <c r="DK15" s="219"/>
      <c r="DL15" s="219"/>
      <c r="DM15" s="219"/>
      <c r="DN15" s="219"/>
      <c r="DO15" s="219"/>
      <c r="DP15" s="283"/>
      <c r="DQ15" s="292">
        <v>3604817</v>
      </c>
      <c r="DR15" s="219"/>
      <c r="DS15" s="219"/>
      <c r="DT15" s="219"/>
      <c r="DU15" s="219"/>
      <c r="DV15" s="219"/>
      <c r="DW15" s="219"/>
      <c r="DX15" s="219"/>
      <c r="DY15" s="219"/>
      <c r="DZ15" s="219"/>
      <c r="EA15" s="219"/>
      <c r="EB15" s="219"/>
      <c r="EC15" s="333"/>
    </row>
    <row r="16" spans="2:143" ht="11.25" customHeight="1">
      <c r="B16" s="263" t="s">
        <v>346</v>
      </c>
      <c r="C16" s="36"/>
      <c r="D16" s="36"/>
      <c r="E16" s="36"/>
      <c r="F16" s="36"/>
      <c r="G16" s="36"/>
      <c r="H16" s="36"/>
      <c r="I16" s="36"/>
      <c r="J16" s="36"/>
      <c r="K16" s="36"/>
      <c r="L16" s="36"/>
      <c r="M16" s="36"/>
      <c r="N16" s="36"/>
      <c r="O16" s="36"/>
      <c r="P16" s="36"/>
      <c r="Q16" s="273"/>
      <c r="R16" s="278">
        <v>44635</v>
      </c>
      <c r="S16" s="219"/>
      <c r="T16" s="219"/>
      <c r="U16" s="219"/>
      <c r="V16" s="219"/>
      <c r="W16" s="219"/>
      <c r="X16" s="219"/>
      <c r="Y16" s="283"/>
      <c r="Z16" s="286">
        <v>0.1</v>
      </c>
      <c r="AA16" s="286"/>
      <c r="AB16" s="286"/>
      <c r="AC16" s="286"/>
      <c r="AD16" s="291">
        <v>44635</v>
      </c>
      <c r="AE16" s="291"/>
      <c r="AF16" s="291"/>
      <c r="AG16" s="291"/>
      <c r="AH16" s="291"/>
      <c r="AI16" s="291"/>
      <c r="AJ16" s="291"/>
      <c r="AK16" s="291"/>
      <c r="AL16" s="287">
        <v>0.2</v>
      </c>
      <c r="AM16" s="240"/>
      <c r="AN16" s="240"/>
      <c r="AO16" s="300"/>
      <c r="AP16" s="263" t="s">
        <v>347</v>
      </c>
      <c r="AQ16" s="36"/>
      <c r="AR16" s="36"/>
      <c r="AS16" s="36"/>
      <c r="AT16" s="36"/>
      <c r="AU16" s="36"/>
      <c r="AV16" s="36"/>
      <c r="AW16" s="36"/>
      <c r="AX16" s="36"/>
      <c r="AY16" s="36"/>
      <c r="AZ16" s="36"/>
      <c r="BA16" s="36"/>
      <c r="BB16" s="36"/>
      <c r="BC16" s="36"/>
      <c r="BD16" s="36"/>
      <c r="BE16" s="36"/>
      <c r="BF16" s="273"/>
      <c r="BG16" s="278" t="s">
        <v>135</v>
      </c>
      <c r="BH16" s="219"/>
      <c r="BI16" s="219"/>
      <c r="BJ16" s="219"/>
      <c r="BK16" s="219"/>
      <c r="BL16" s="219"/>
      <c r="BM16" s="219"/>
      <c r="BN16" s="283"/>
      <c r="BO16" s="286" t="s">
        <v>135</v>
      </c>
      <c r="BP16" s="286"/>
      <c r="BQ16" s="286"/>
      <c r="BR16" s="286"/>
      <c r="BS16" s="292" t="s">
        <v>135</v>
      </c>
      <c r="BT16" s="219"/>
      <c r="BU16" s="219"/>
      <c r="BV16" s="219"/>
      <c r="BW16" s="219"/>
      <c r="BX16" s="219"/>
      <c r="BY16" s="219"/>
      <c r="BZ16" s="219"/>
      <c r="CA16" s="219"/>
      <c r="CB16" s="333"/>
      <c r="CD16" s="263" t="s">
        <v>348</v>
      </c>
      <c r="CE16" s="36"/>
      <c r="CF16" s="36"/>
      <c r="CG16" s="36"/>
      <c r="CH16" s="36"/>
      <c r="CI16" s="36"/>
      <c r="CJ16" s="36"/>
      <c r="CK16" s="36"/>
      <c r="CL16" s="36"/>
      <c r="CM16" s="36"/>
      <c r="CN16" s="36"/>
      <c r="CO16" s="36"/>
      <c r="CP16" s="36"/>
      <c r="CQ16" s="273"/>
      <c r="CR16" s="278" t="s">
        <v>135</v>
      </c>
      <c r="CS16" s="219"/>
      <c r="CT16" s="219"/>
      <c r="CU16" s="219"/>
      <c r="CV16" s="219"/>
      <c r="CW16" s="219"/>
      <c r="CX16" s="219"/>
      <c r="CY16" s="283"/>
      <c r="CZ16" s="286" t="s">
        <v>135</v>
      </c>
      <c r="DA16" s="286"/>
      <c r="DB16" s="286"/>
      <c r="DC16" s="286"/>
      <c r="DD16" s="292" t="s">
        <v>135</v>
      </c>
      <c r="DE16" s="219"/>
      <c r="DF16" s="219"/>
      <c r="DG16" s="219"/>
      <c r="DH16" s="219"/>
      <c r="DI16" s="219"/>
      <c r="DJ16" s="219"/>
      <c r="DK16" s="219"/>
      <c r="DL16" s="219"/>
      <c r="DM16" s="219"/>
      <c r="DN16" s="219"/>
      <c r="DO16" s="219"/>
      <c r="DP16" s="283"/>
      <c r="DQ16" s="292" t="s">
        <v>135</v>
      </c>
      <c r="DR16" s="219"/>
      <c r="DS16" s="219"/>
      <c r="DT16" s="219"/>
      <c r="DU16" s="219"/>
      <c r="DV16" s="219"/>
      <c r="DW16" s="219"/>
      <c r="DX16" s="219"/>
      <c r="DY16" s="219"/>
      <c r="DZ16" s="219"/>
      <c r="EA16" s="219"/>
      <c r="EB16" s="219"/>
      <c r="EC16" s="333"/>
    </row>
    <row r="17" spans="2:133" ht="11.25" customHeight="1">
      <c r="B17" s="263" t="s">
        <v>349</v>
      </c>
      <c r="C17" s="36"/>
      <c r="D17" s="36"/>
      <c r="E17" s="36"/>
      <c r="F17" s="36"/>
      <c r="G17" s="36"/>
      <c r="H17" s="36"/>
      <c r="I17" s="36"/>
      <c r="J17" s="36"/>
      <c r="K17" s="36"/>
      <c r="L17" s="36"/>
      <c r="M17" s="36"/>
      <c r="N17" s="36"/>
      <c r="O17" s="36"/>
      <c r="P17" s="36"/>
      <c r="Q17" s="273"/>
      <c r="R17" s="278">
        <v>193893</v>
      </c>
      <c r="S17" s="219"/>
      <c r="T17" s="219"/>
      <c r="U17" s="219"/>
      <c r="V17" s="219"/>
      <c r="W17" s="219"/>
      <c r="X17" s="219"/>
      <c r="Y17" s="283"/>
      <c r="Z17" s="286">
        <v>0.3</v>
      </c>
      <c r="AA17" s="286"/>
      <c r="AB17" s="286"/>
      <c r="AC17" s="286"/>
      <c r="AD17" s="291">
        <v>193893</v>
      </c>
      <c r="AE17" s="291"/>
      <c r="AF17" s="291"/>
      <c r="AG17" s="291"/>
      <c r="AH17" s="291"/>
      <c r="AI17" s="291"/>
      <c r="AJ17" s="291"/>
      <c r="AK17" s="291"/>
      <c r="AL17" s="287">
        <v>0.8</v>
      </c>
      <c r="AM17" s="240"/>
      <c r="AN17" s="240"/>
      <c r="AO17" s="300"/>
      <c r="AP17" s="263" t="s">
        <v>350</v>
      </c>
      <c r="AQ17" s="36"/>
      <c r="AR17" s="36"/>
      <c r="AS17" s="36"/>
      <c r="AT17" s="36"/>
      <c r="AU17" s="36"/>
      <c r="AV17" s="36"/>
      <c r="AW17" s="36"/>
      <c r="AX17" s="36"/>
      <c r="AY17" s="36"/>
      <c r="AZ17" s="36"/>
      <c r="BA17" s="36"/>
      <c r="BB17" s="36"/>
      <c r="BC17" s="36"/>
      <c r="BD17" s="36"/>
      <c r="BE17" s="36"/>
      <c r="BF17" s="273"/>
      <c r="BG17" s="278" t="s">
        <v>135</v>
      </c>
      <c r="BH17" s="219"/>
      <c r="BI17" s="219"/>
      <c r="BJ17" s="219"/>
      <c r="BK17" s="219"/>
      <c r="BL17" s="219"/>
      <c r="BM17" s="219"/>
      <c r="BN17" s="283"/>
      <c r="BO17" s="286" t="s">
        <v>135</v>
      </c>
      <c r="BP17" s="286"/>
      <c r="BQ17" s="286"/>
      <c r="BR17" s="286"/>
      <c r="BS17" s="292" t="s">
        <v>135</v>
      </c>
      <c r="BT17" s="219"/>
      <c r="BU17" s="219"/>
      <c r="BV17" s="219"/>
      <c r="BW17" s="219"/>
      <c r="BX17" s="219"/>
      <c r="BY17" s="219"/>
      <c r="BZ17" s="219"/>
      <c r="CA17" s="219"/>
      <c r="CB17" s="333"/>
      <c r="CD17" s="263" t="s">
        <v>352</v>
      </c>
      <c r="CE17" s="36"/>
      <c r="CF17" s="36"/>
      <c r="CG17" s="36"/>
      <c r="CH17" s="36"/>
      <c r="CI17" s="36"/>
      <c r="CJ17" s="36"/>
      <c r="CK17" s="36"/>
      <c r="CL17" s="36"/>
      <c r="CM17" s="36"/>
      <c r="CN17" s="36"/>
      <c r="CO17" s="36"/>
      <c r="CP17" s="36"/>
      <c r="CQ17" s="273"/>
      <c r="CR17" s="278">
        <v>2865898</v>
      </c>
      <c r="CS17" s="219"/>
      <c r="CT17" s="219"/>
      <c r="CU17" s="219"/>
      <c r="CV17" s="219"/>
      <c r="CW17" s="219"/>
      <c r="CX17" s="219"/>
      <c r="CY17" s="283"/>
      <c r="CZ17" s="286">
        <v>4.7</v>
      </c>
      <c r="DA17" s="286"/>
      <c r="DB17" s="286"/>
      <c r="DC17" s="286"/>
      <c r="DD17" s="292" t="s">
        <v>135</v>
      </c>
      <c r="DE17" s="219"/>
      <c r="DF17" s="219"/>
      <c r="DG17" s="219"/>
      <c r="DH17" s="219"/>
      <c r="DI17" s="219"/>
      <c r="DJ17" s="219"/>
      <c r="DK17" s="219"/>
      <c r="DL17" s="219"/>
      <c r="DM17" s="219"/>
      <c r="DN17" s="219"/>
      <c r="DO17" s="219"/>
      <c r="DP17" s="283"/>
      <c r="DQ17" s="292">
        <v>2795045</v>
      </c>
      <c r="DR17" s="219"/>
      <c r="DS17" s="219"/>
      <c r="DT17" s="219"/>
      <c r="DU17" s="219"/>
      <c r="DV17" s="219"/>
      <c r="DW17" s="219"/>
      <c r="DX17" s="219"/>
      <c r="DY17" s="219"/>
      <c r="DZ17" s="219"/>
      <c r="EA17" s="219"/>
      <c r="EB17" s="219"/>
      <c r="EC17" s="333"/>
    </row>
    <row r="18" spans="2:133" ht="11.25" customHeight="1">
      <c r="B18" s="263" t="s">
        <v>164</v>
      </c>
      <c r="C18" s="36"/>
      <c r="D18" s="36"/>
      <c r="E18" s="36"/>
      <c r="F18" s="36"/>
      <c r="G18" s="36"/>
      <c r="H18" s="36"/>
      <c r="I18" s="36"/>
      <c r="J18" s="36"/>
      <c r="K18" s="36"/>
      <c r="L18" s="36"/>
      <c r="M18" s="36"/>
      <c r="N18" s="36"/>
      <c r="O18" s="36"/>
      <c r="P18" s="36"/>
      <c r="Q18" s="273"/>
      <c r="R18" s="278">
        <v>179489</v>
      </c>
      <c r="S18" s="219"/>
      <c r="T18" s="219"/>
      <c r="U18" s="219"/>
      <c r="V18" s="219"/>
      <c r="W18" s="219"/>
      <c r="X18" s="219"/>
      <c r="Y18" s="283"/>
      <c r="Z18" s="286">
        <v>0.3</v>
      </c>
      <c r="AA18" s="286"/>
      <c r="AB18" s="286"/>
      <c r="AC18" s="286"/>
      <c r="AD18" s="291">
        <v>179489</v>
      </c>
      <c r="AE18" s="291"/>
      <c r="AF18" s="291"/>
      <c r="AG18" s="291"/>
      <c r="AH18" s="291"/>
      <c r="AI18" s="291"/>
      <c r="AJ18" s="291"/>
      <c r="AK18" s="291"/>
      <c r="AL18" s="287">
        <v>0.7</v>
      </c>
      <c r="AM18" s="240"/>
      <c r="AN18" s="240"/>
      <c r="AO18" s="300"/>
      <c r="AP18" s="263" t="s">
        <v>96</v>
      </c>
      <c r="AQ18" s="36"/>
      <c r="AR18" s="36"/>
      <c r="AS18" s="36"/>
      <c r="AT18" s="36"/>
      <c r="AU18" s="36"/>
      <c r="AV18" s="36"/>
      <c r="AW18" s="36"/>
      <c r="AX18" s="36"/>
      <c r="AY18" s="36"/>
      <c r="AZ18" s="36"/>
      <c r="BA18" s="36"/>
      <c r="BB18" s="36"/>
      <c r="BC18" s="36"/>
      <c r="BD18" s="36"/>
      <c r="BE18" s="36"/>
      <c r="BF18" s="273"/>
      <c r="BG18" s="278" t="s">
        <v>135</v>
      </c>
      <c r="BH18" s="219"/>
      <c r="BI18" s="219"/>
      <c r="BJ18" s="219"/>
      <c r="BK18" s="219"/>
      <c r="BL18" s="219"/>
      <c r="BM18" s="219"/>
      <c r="BN18" s="283"/>
      <c r="BO18" s="286" t="s">
        <v>135</v>
      </c>
      <c r="BP18" s="286"/>
      <c r="BQ18" s="286"/>
      <c r="BR18" s="286"/>
      <c r="BS18" s="292" t="s">
        <v>135</v>
      </c>
      <c r="BT18" s="219"/>
      <c r="BU18" s="219"/>
      <c r="BV18" s="219"/>
      <c r="BW18" s="219"/>
      <c r="BX18" s="219"/>
      <c r="BY18" s="219"/>
      <c r="BZ18" s="219"/>
      <c r="CA18" s="219"/>
      <c r="CB18" s="333"/>
      <c r="CD18" s="263" t="s">
        <v>353</v>
      </c>
      <c r="CE18" s="36"/>
      <c r="CF18" s="36"/>
      <c r="CG18" s="36"/>
      <c r="CH18" s="36"/>
      <c r="CI18" s="36"/>
      <c r="CJ18" s="36"/>
      <c r="CK18" s="36"/>
      <c r="CL18" s="36"/>
      <c r="CM18" s="36"/>
      <c r="CN18" s="36"/>
      <c r="CO18" s="36"/>
      <c r="CP18" s="36"/>
      <c r="CQ18" s="273"/>
      <c r="CR18" s="278">
        <v>102384</v>
      </c>
      <c r="CS18" s="219"/>
      <c r="CT18" s="219"/>
      <c r="CU18" s="219"/>
      <c r="CV18" s="219"/>
      <c r="CW18" s="219"/>
      <c r="CX18" s="219"/>
      <c r="CY18" s="283"/>
      <c r="CZ18" s="286">
        <v>0.2</v>
      </c>
      <c r="DA18" s="286"/>
      <c r="DB18" s="286"/>
      <c r="DC18" s="286"/>
      <c r="DD18" s="292">
        <v>102384</v>
      </c>
      <c r="DE18" s="219"/>
      <c r="DF18" s="219"/>
      <c r="DG18" s="219"/>
      <c r="DH18" s="219"/>
      <c r="DI18" s="219"/>
      <c r="DJ18" s="219"/>
      <c r="DK18" s="219"/>
      <c r="DL18" s="219"/>
      <c r="DM18" s="219"/>
      <c r="DN18" s="219"/>
      <c r="DO18" s="219"/>
      <c r="DP18" s="283"/>
      <c r="DQ18" s="292" t="s">
        <v>135</v>
      </c>
      <c r="DR18" s="219"/>
      <c r="DS18" s="219"/>
      <c r="DT18" s="219"/>
      <c r="DU18" s="219"/>
      <c r="DV18" s="219"/>
      <c r="DW18" s="219"/>
      <c r="DX18" s="219"/>
      <c r="DY18" s="219"/>
      <c r="DZ18" s="219"/>
      <c r="EA18" s="219"/>
      <c r="EB18" s="219"/>
      <c r="EC18" s="333"/>
    </row>
    <row r="19" spans="2:133" ht="11.25" customHeight="1">
      <c r="B19" s="263" t="s">
        <v>354</v>
      </c>
      <c r="C19" s="36"/>
      <c r="D19" s="36"/>
      <c r="E19" s="36"/>
      <c r="F19" s="36"/>
      <c r="G19" s="36"/>
      <c r="H19" s="36"/>
      <c r="I19" s="36"/>
      <c r="J19" s="36"/>
      <c r="K19" s="36"/>
      <c r="L19" s="36"/>
      <c r="M19" s="36"/>
      <c r="N19" s="36"/>
      <c r="O19" s="36"/>
      <c r="P19" s="36"/>
      <c r="Q19" s="273"/>
      <c r="R19" s="278">
        <v>145642</v>
      </c>
      <c r="S19" s="219"/>
      <c r="T19" s="219"/>
      <c r="U19" s="219"/>
      <c r="V19" s="219"/>
      <c r="W19" s="219"/>
      <c r="X19" s="219"/>
      <c r="Y19" s="283"/>
      <c r="Z19" s="286">
        <v>0.2</v>
      </c>
      <c r="AA19" s="286"/>
      <c r="AB19" s="286"/>
      <c r="AC19" s="286"/>
      <c r="AD19" s="291">
        <v>145642</v>
      </c>
      <c r="AE19" s="291"/>
      <c r="AF19" s="291"/>
      <c r="AG19" s="291"/>
      <c r="AH19" s="291"/>
      <c r="AI19" s="291"/>
      <c r="AJ19" s="291"/>
      <c r="AK19" s="291"/>
      <c r="AL19" s="287">
        <v>0.6</v>
      </c>
      <c r="AM19" s="240"/>
      <c r="AN19" s="240"/>
      <c r="AO19" s="300"/>
      <c r="AP19" s="263" t="s">
        <v>355</v>
      </c>
      <c r="AQ19" s="36"/>
      <c r="AR19" s="36"/>
      <c r="AS19" s="36"/>
      <c r="AT19" s="36"/>
      <c r="AU19" s="36"/>
      <c r="AV19" s="36"/>
      <c r="AW19" s="36"/>
      <c r="AX19" s="36"/>
      <c r="AY19" s="36"/>
      <c r="AZ19" s="36"/>
      <c r="BA19" s="36"/>
      <c r="BB19" s="36"/>
      <c r="BC19" s="36"/>
      <c r="BD19" s="36"/>
      <c r="BE19" s="36"/>
      <c r="BF19" s="273"/>
      <c r="BG19" s="278">
        <v>1223052</v>
      </c>
      <c r="BH19" s="219"/>
      <c r="BI19" s="219"/>
      <c r="BJ19" s="219"/>
      <c r="BK19" s="219"/>
      <c r="BL19" s="219"/>
      <c r="BM19" s="219"/>
      <c r="BN19" s="283"/>
      <c r="BO19" s="286">
        <v>5.8</v>
      </c>
      <c r="BP19" s="286"/>
      <c r="BQ19" s="286"/>
      <c r="BR19" s="286"/>
      <c r="BS19" s="292" t="s">
        <v>135</v>
      </c>
      <c r="BT19" s="219"/>
      <c r="BU19" s="219"/>
      <c r="BV19" s="219"/>
      <c r="BW19" s="219"/>
      <c r="BX19" s="219"/>
      <c r="BY19" s="219"/>
      <c r="BZ19" s="219"/>
      <c r="CA19" s="219"/>
      <c r="CB19" s="333"/>
      <c r="CD19" s="263" t="s">
        <v>356</v>
      </c>
      <c r="CE19" s="36"/>
      <c r="CF19" s="36"/>
      <c r="CG19" s="36"/>
      <c r="CH19" s="36"/>
      <c r="CI19" s="36"/>
      <c r="CJ19" s="36"/>
      <c r="CK19" s="36"/>
      <c r="CL19" s="36"/>
      <c r="CM19" s="36"/>
      <c r="CN19" s="36"/>
      <c r="CO19" s="36"/>
      <c r="CP19" s="36"/>
      <c r="CQ19" s="273"/>
      <c r="CR19" s="278" t="s">
        <v>135</v>
      </c>
      <c r="CS19" s="219"/>
      <c r="CT19" s="219"/>
      <c r="CU19" s="219"/>
      <c r="CV19" s="219"/>
      <c r="CW19" s="219"/>
      <c r="CX19" s="219"/>
      <c r="CY19" s="283"/>
      <c r="CZ19" s="286" t="s">
        <v>135</v>
      </c>
      <c r="DA19" s="286"/>
      <c r="DB19" s="286"/>
      <c r="DC19" s="286"/>
      <c r="DD19" s="292" t="s">
        <v>135</v>
      </c>
      <c r="DE19" s="219"/>
      <c r="DF19" s="219"/>
      <c r="DG19" s="219"/>
      <c r="DH19" s="219"/>
      <c r="DI19" s="219"/>
      <c r="DJ19" s="219"/>
      <c r="DK19" s="219"/>
      <c r="DL19" s="219"/>
      <c r="DM19" s="219"/>
      <c r="DN19" s="219"/>
      <c r="DO19" s="219"/>
      <c r="DP19" s="283"/>
      <c r="DQ19" s="292" t="s">
        <v>135</v>
      </c>
      <c r="DR19" s="219"/>
      <c r="DS19" s="219"/>
      <c r="DT19" s="219"/>
      <c r="DU19" s="219"/>
      <c r="DV19" s="219"/>
      <c r="DW19" s="219"/>
      <c r="DX19" s="219"/>
      <c r="DY19" s="219"/>
      <c r="DZ19" s="219"/>
      <c r="EA19" s="219"/>
      <c r="EB19" s="219"/>
      <c r="EC19" s="333"/>
    </row>
    <row r="20" spans="2:133" ht="11.25" customHeight="1">
      <c r="B20" s="263" t="s">
        <v>70</v>
      </c>
      <c r="C20" s="36"/>
      <c r="D20" s="36"/>
      <c r="E20" s="36"/>
      <c r="F20" s="36"/>
      <c r="G20" s="36"/>
      <c r="H20" s="36"/>
      <c r="I20" s="36"/>
      <c r="J20" s="36"/>
      <c r="K20" s="36"/>
      <c r="L20" s="36"/>
      <c r="M20" s="36"/>
      <c r="N20" s="36"/>
      <c r="O20" s="36"/>
      <c r="P20" s="36"/>
      <c r="Q20" s="273"/>
      <c r="R20" s="278">
        <v>22082</v>
      </c>
      <c r="S20" s="219"/>
      <c r="T20" s="219"/>
      <c r="U20" s="219"/>
      <c r="V20" s="219"/>
      <c r="W20" s="219"/>
      <c r="X20" s="219"/>
      <c r="Y20" s="283"/>
      <c r="Z20" s="286">
        <v>0</v>
      </c>
      <c r="AA20" s="286"/>
      <c r="AB20" s="286"/>
      <c r="AC20" s="286"/>
      <c r="AD20" s="291">
        <v>22082</v>
      </c>
      <c r="AE20" s="291"/>
      <c r="AF20" s="291"/>
      <c r="AG20" s="291"/>
      <c r="AH20" s="291"/>
      <c r="AI20" s="291"/>
      <c r="AJ20" s="291"/>
      <c r="AK20" s="291"/>
      <c r="AL20" s="287">
        <v>0.1</v>
      </c>
      <c r="AM20" s="240"/>
      <c r="AN20" s="240"/>
      <c r="AO20" s="300"/>
      <c r="AP20" s="263" t="s">
        <v>357</v>
      </c>
      <c r="AQ20" s="36"/>
      <c r="AR20" s="36"/>
      <c r="AS20" s="36"/>
      <c r="AT20" s="36"/>
      <c r="AU20" s="36"/>
      <c r="AV20" s="36"/>
      <c r="AW20" s="36"/>
      <c r="AX20" s="36"/>
      <c r="AY20" s="36"/>
      <c r="AZ20" s="36"/>
      <c r="BA20" s="36"/>
      <c r="BB20" s="36"/>
      <c r="BC20" s="36"/>
      <c r="BD20" s="36"/>
      <c r="BE20" s="36"/>
      <c r="BF20" s="273"/>
      <c r="BG20" s="278">
        <v>1223052</v>
      </c>
      <c r="BH20" s="219"/>
      <c r="BI20" s="219"/>
      <c r="BJ20" s="219"/>
      <c r="BK20" s="219"/>
      <c r="BL20" s="219"/>
      <c r="BM20" s="219"/>
      <c r="BN20" s="283"/>
      <c r="BO20" s="286">
        <v>5.8</v>
      </c>
      <c r="BP20" s="286"/>
      <c r="BQ20" s="286"/>
      <c r="BR20" s="286"/>
      <c r="BS20" s="292" t="s">
        <v>135</v>
      </c>
      <c r="BT20" s="219"/>
      <c r="BU20" s="219"/>
      <c r="BV20" s="219"/>
      <c r="BW20" s="219"/>
      <c r="BX20" s="219"/>
      <c r="BY20" s="219"/>
      <c r="BZ20" s="219"/>
      <c r="CA20" s="219"/>
      <c r="CB20" s="333"/>
      <c r="CD20" s="263" t="s">
        <v>192</v>
      </c>
      <c r="CE20" s="36"/>
      <c r="CF20" s="36"/>
      <c r="CG20" s="36"/>
      <c r="CH20" s="36"/>
      <c r="CI20" s="36"/>
      <c r="CJ20" s="36"/>
      <c r="CK20" s="36"/>
      <c r="CL20" s="36"/>
      <c r="CM20" s="36"/>
      <c r="CN20" s="36"/>
      <c r="CO20" s="36"/>
      <c r="CP20" s="36"/>
      <c r="CQ20" s="273"/>
      <c r="CR20" s="278">
        <v>61493585</v>
      </c>
      <c r="CS20" s="219"/>
      <c r="CT20" s="219"/>
      <c r="CU20" s="219"/>
      <c r="CV20" s="219"/>
      <c r="CW20" s="219"/>
      <c r="CX20" s="219"/>
      <c r="CY20" s="283"/>
      <c r="CZ20" s="286">
        <v>100</v>
      </c>
      <c r="DA20" s="286"/>
      <c r="DB20" s="286"/>
      <c r="DC20" s="286"/>
      <c r="DD20" s="292">
        <v>6656639</v>
      </c>
      <c r="DE20" s="219"/>
      <c r="DF20" s="219"/>
      <c r="DG20" s="219"/>
      <c r="DH20" s="219"/>
      <c r="DI20" s="219"/>
      <c r="DJ20" s="219"/>
      <c r="DK20" s="219"/>
      <c r="DL20" s="219"/>
      <c r="DM20" s="219"/>
      <c r="DN20" s="219"/>
      <c r="DO20" s="219"/>
      <c r="DP20" s="283"/>
      <c r="DQ20" s="292">
        <v>33729870</v>
      </c>
      <c r="DR20" s="219"/>
      <c r="DS20" s="219"/>
      <c r="DT20" s="219"/>
      <c r="DU20" s="219"/>
      <c r="DV20" s="219"/>
      <c r="DW20" s="219"/>
      <c r="DX20" s="219"/>
      <c r="DY20" s="219"/>
      <c r="DZ20" s="219"/>
      <c r="EA20" s="219"/>
      <c r="EB20" s="219"/>
      <c r="EC20" s="333"/>
    </row>
    <row r="21" spans="2:133" ht="11.25" customHeight="1">
      <c r="B21" s="263" t="s">
        <v>359</v>
      </c>
      <c r="C21" s="36"/>
      <c r="D21" s="36"/>
      <c r="E21" s="36"/>
      <c r="F21" s="36"/>
      <c r="G21" s="36"/>
      <c r="H21" s="36"/>
      <c r="I21" s="36"/>
      <c r="J21" s="36"/>
      <c r="K21" s="36"/>
      <c r="L21" s="36"/>
      <c r="M21" s="36"/>
      <c r="N21" s="36"/>
      <c r="O21" s="36"/>
      <c r="P21" s="36"/>
      <c r="Q21" s="273"/>
      <c r="R21" s="278">
        <v>11765</v>
      </c>
      <c r="S21" s="219"/>
      <c r="T21" s="219"/>
      <c r="U21" s="219"/>
      <c r="V21" s="219"/>
      <c r="W21" s="219"/>
      <c r="X21" s="219"/>
      <c r="Y21" s="283"/>
      <c r="Z21" s="286">
        <v>0</v>
      </c>
      <c r="AA21" s="286"/>
      <c r="AB21" s="286"/>
      <c r="AC21" s="286"/>
      <c r="AD21" s="291">
        <v>11765</v>
      </c>
      <c r="AE21" s="291"/>
      <c r="AF21" s="291"/>
      <c r="AG21" s="291"/>
      <c r="AH21" s="291"/>
      <c r="AI21" s="291"/>
      <c r="AJ21" s="291"/>
      <c r="AK21" s="291"/>
      <c r="AL21" s="287">
        <v>0</v>
      </c>
      <c r="AM21" s="240"/>
      <c r="AN21" s="240"/>
      <c r="AO21" s="300"/>
      <c r="AP21" s="303" t="s">
        <v>360</v>
      </c>
      <c r="AQ21" s="306"/>
      <c r="AR21" s="306"/>
      <c r="AS21" s="306"/>
      <c r="AT21" s="306"/>
      <c r="AU21" s="306"/>
      <c r="AV21" s="306"/>
      <c r="AW21" s="306"/>
      <c r="AX21" s="306"/>
      <c r="AY21" s="306"/>
      <c r="AZ21" s="306"/>
      <c r="BA21" s="306"/>
      <c r="BB21" s="306"/>
      <c r="BC21" s="306"/>
      <c r="BD21" s="306"/>
      <c r="BE21" s="306"/>
      <c r="BF21" s="320"/>
      <c r="BG21" s="278">
        <v>9411</v>
      </c>
      <c r="BH21" s="219"/>
      <c r="BI21" s="219"/>
      <c r="BJ21" s="219"/>
      <c r="BK21" s="219"/>
      <c r="BL21" s="219"/>
      <c r="BM21" s="219"/>
      <c r="BN21" s="283"/>
      <c r="BO21" s="286">
        <v>0</v>
      </c>
      <c r="BP21" s="286"/>
      <c r="BQ21" s="286"/>
      <c r="BR21" s="286"/>
      <c r="BS21" s="292" t="s">
        <v>135</v>
      </c>
      <c r="BT21" s="219"/>
      <c r="BU21" s="219"/>
      <c r="BV21" s="219"/>
      <c r="BW21" s="219"/>
      <c r="BX21" s="219"/>
      <c r="BY21" s="219"/>
      <c r="BZ21" s="219"/>
      <c r="CA21" s="219"/>
      <c r="CB21" s="333"/>
      <c r="CD21" s="265"/>
      <c r="CE21" s="271"/>
      <c r="CF21" s="271"/>
      <c r="CG21" s="271"/>
      <c r="CH21" s="271"/>
      <c r="CI21" s="271"/>
      <c r="CJ21" s="271"/>
      <c r="CK21" s="271"/>
      <c r="CL21" s="271"/>
      <c r="CM21" s="271"/>
      <c r="CN21" s="271"/>
      <c r="CO21" s="271"/>
      <c r="CP21" s="271"/>
      <c r="CQ21" s="275"/>
      <c r="CR21" s="335"/>
      <c r="CS21" s="336"/>
      <c r="CT21" s="336"/>
      <c r="CU21" s="336"/>
      <c r="CV21" s="336"/>
      <c r="CW21" s="336"/>
      <c r="CX21" s="336"/>
      <c r="CY21" s="337"/>
      <c r="CZ21" s="340"/>
      <c r="DA21" s="340"/>
      <c r="DB21" s="340"/>
      <c r="DC21" s="340"/>
      <c r="DD21" s="346"/>
      <c r="DE21" s="336"/>
      <c r="DF21" s="336"/>
      <c r="DG21" s="336"/>
      <c r="DH21" s="336"/>
      <c r="DI21" s="336"/>
      <c r="DJ21" s="336"/>
      <c r="DK21" s="336"/>
      <c r="DL21" s="336"/>
      <c r="DM21" s="336"/>
      <c r="DN21" s="336"/>
      <c r="DO21" s="336"/>
      <c r="DP21" s="337"/>
      <c r="DQ21" s="346"/>
      <c r="DR21" s="336"/>
      <c r="DS21" s="336"/>
      <c r="DT21" s="336"/>
      <c r="DU21" s="336"/>
      <c r="DV21" s="336"/>
      <c r="DW21" s="336"/>
      <c r="DX21" s="336"/>
      <c r="DY21" s="336"/>
      <c r="DZ21" s="336"/>
      <c r="EA21" s="336"/>
      <c r="EB21" s="336"/>
      <c r="EC21" s="365"/>
    </row>
    <row r="22" spans="2:133" ht="11.25" customHeight="1">
      <c r="B22" s="263" t="s">
        <v>332</v>
      </c>
      <c r="C22" s="36"/>
      <c r="D22" s="36"/>
      <c r="E22" s="36"/>
      <c r="F22" s="36"/>
      <c r="G22" s="36"/>
      <c r="H22" s="36"/>
      <c r="I22" s="36"/>
      <c r="J22" s="36"/>
      <c r="K22" s="36"/>
      <c r="L22" s="36"/>
      <c r="M22" s="36"/>
      <c r="N22" s="36"/>
      <c r="O22" s="36"/>
      <c r="P22" s="36"/>
      <c r="Q22" s="273"/>
      <c r="R22" s="278">
        <v>2224909</v>
      </c>
      <c r="S22" s="219"/>
      <c r="T22" s="219"/>
      <c r="U22" s="219"/>
      <c r="V22" s="219"/>
      <c r="W22" s="219"/>
      <c r="X22" s="219"/>
      <c r="Y22" s="283"/>
      <c r="Z22" s="286">
        <v>3.5</v>
      </c>
      <c r="AA22" s="286"/>
      <c r="AB22" s="286"/>
      <c r="AC22" s="286"/>
      <c r="AD22" s="291">
        <v>1668456</v>
      </c>
      <c r="AE22" s="291"/>
      <c r="AF22" s="291"/>
      <c r="AG22" s="291"/>
      <c r="AH22" s="291"/>
      <c r="AI22" s="291"/>
      <c r="AJ22" s="291"/>
      <c r="AK22" s="291"/>
      <c r="AL22" s="287">
        <v>6.6</v>
      </c>
      <c r="AM22" s="240"/>
      <c r="AN22" s="240"/>
      <c r="AO22" s="300"/>
      <c r="AP22" s="303" t="s">
        <v>362</v>
      </c>
      <c r="AQ22" s="306"/>
      <c r="AR22" s="306"/>
      <c r="AS22" s="306"/>
      <c r="AT22" s="306"/>
      <c r="AU22" s="306"/>
      <c r="AV22" s="306"/>
      <c r="AW22" s="306"/>
      <c r="AX22" s="306"/>
      <c r="AY22" s="306"/>
      <c r="AZ22" s="306"/>
      <c r="BA22" s="306"/>
      <c r="BB22" s="306"/>
      <c r="BC22" s="306"/>
      <c r="BD22" s="306"/>
      <c r="BE22" s="306"/>
      <c r="BF22" s="320"/>
      <c r="BG22" s="278" t="s">
        <v>135</v>
      </c>
      <c r="BH22" s="219"/>
      <c r="BI22" s="219"/>
      <c r="BJ22" s="219"/>
      <c r="BK22" s="219"/>
      <c r="BL22" s="219"/>
      <c r="BM22" s="219"/>
      <c r="BN22" s="283"/>
      <c r="BO22" s="286" t="s">
        <v>135</v>
      </c>
      <c r="BP22" s="286"/>
      <c r="BQ22" s="286"/>
      <c r="BR22" s="286"/>
      <c r="BS22" s="292" t="s">
        <v>135</v>
      </c>
      <c r="BT22" s="219"/>
      <c r="BU22" s="219"/>
      <c r="BV22" s="219"/>
      <c r="BW22" s="219"/>
      <c r="BX22" s="219"/>
      <c r="BY22" s="219"/>
      <c r="BZ22" s="219"/>
      <c r="CA22" s="219"/>
      <c r="CB22" s="333"/>
      <c r="CD22" s="183" t="s">
        <v>363</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3" t="s">
        <v>291</v>
      </c>
      <c r="C23" s="36"/>
      <c r="D23" s="36"/>
      <c r="E23" s="36"/>
      <c r="F23" s="36"/>
      <c r="G23" s="36"/>
      <c r="H23" s="36"/>
      <c r="I23" s="36"/>
      <c r="J23" s="36"/>
      <c r="K23" s="36"/>
      <c r="L23" s="36"/>
      <c r="M23" s="36"/>
      <c r="N23" s="36"/>
      <c r="O23" s="36"/>
      <c r="P23" s="36"/>
      <c r="Q23" s="273"/>
      <c r="R23" s="278">
        <v>1668456</v>
      </c>
      <c r="S23" s="219"/>
      <c r="T23" s="219"/>
      <c r="U23" s="219"/>
      <c r="V23" s="219"/>
      <c r="W23" s="219"/>
      <c r="X23" s="219"/>
      <c r="Y23" s="283"/>
      <c r="Z23" s="286">
        <v>2.6</v>
      </c>
      <c r="AA23" s="286"/>
      <c r="AB23" s="286"/>
      <c r="AC23" s="286"/>
      <c r="AD23" s="291">
        <v>1668456</v>
      </c>
      <c r="AE23" s="291"/>
      <c r="AF23" s="291"/>
      <c r="AG23" s="291"/>
      <c r="AH23" s="291"/>
      <c r="AI23" s="291"/>
      <c r="AJ23" s="291"/>
      <c r="AK23" s="291"/>
      <c r="AL23" s="287">
        <v>6.6</v>
      </c>
      <c r="AM23" s="240"/>
      <c r="AN23" s="240"/>
      <c r="AO23" s="300"/>
      <c r="AP23" s="303" t="s">
        <v>117</v>
      </c>
      <c r="AQ23" s="306"/>
      <c r="AR23" s="306"/>
      <c r="AS23" s="306"/>
      <c r="AT23" s="306"/>
      <c r="AU23" s="306"/>
      <c r="AV23" s="306"/>
      <c r="AW23" s="306"/>
      <c r="AX23" s="306"/>
      <c r="AY23" s="306"/>
      <c r="AZ23" s="306"/>
      <c r="BA23" s="306"/>
      <c r="BB23" s="306"/>
      <c r="BC23" s="306"/>
      <c r="BD23" s="306"/>
      <c r="BE23" s="306"/>
      <c r="BF23" s="320"/>
      <c r="BG23" s="278">
        <v>1213641</v>
      </c>
      <c r="BH23" s="219"/>
      <c r="BI23" s="219"/>
      <c r="BJ23" s="219"/>
      <c r="BK23" s="219"/>
      <c r="BL23" s="219"/>
      <c r="BM23" s="219"/>
      <c r="BN23" s="283"/>
      <c r="BO23" s="286">
        <v>5.8</v>
      </c>
      <c r="BP23" s="286"/>
      <c r="BQ23" s="286"/>
      <c r="BR23" s="286"/>
      <c r="BS23" s="292" t="s">
        <v>135</v>
      </c>
      <c r="BT23" s="219"/>
      <c r="BU23" s="219"/>
      <c r="BV23" s="219"/>
      <c r="BW23" s="219"/>
      <c r="BX23" s="219"/>
      <c r="BY23" s="219"/>
      <c r="BZ23" s="219"/>
      <c r="CA23" s="219"/>
      <c r="CB23" s="333"/>
      <c r="CD23" s="183" t="s">
        <v>307</v>
      </c>
      <c r="CE23" s="139"/>
      <c r="CF23" s="139"/>
      <c r="CG23" s="139"/>
      <c r="CH23" s="139"/>
      <c r="CI23" s="139"/>
      <c r="CJ23" s="139"/>
      <c r="CK23" s="139"/>
      <c r="CL23" s="139"/>
      <c r="CM23" s="139"/>
      <c r="CN23" s="139"/>
      <c r="CO23" s="139"/>
      <c r="CP23" s="139"/>
      <c r="CQ23" s="144"/>
      <c r="CR23" s="183" t="s">
        <v>364</v>
      </c>
      <c r="CS23" s="139"/>
      <c r="CT23" s="139"/>
      <c r="CU23" s="139"/>
      <c r="CV23" s="139"/>
      <c r="CW23" s="139"/>
      <c r="CX23" s="139"/>
      <c r="CY23" s="144"/>
      <c r="CZ23" s="183" t="s">
        <v>368</v>
      </c>
      <c r="DA23" s="139"/>
      <c r="DB23" s="139"/>
      <c r="DC23" s="144"/>
      <c r="DD23" s="183" t="s">
        <v>148</v>
      </c>
      <c r="DE23" s="139"/>
      <c r="DF23" s="139"/>
      <c r="DG23" s="139"/>
      <c r="DH23" s="139"/>
      <c r="DI23" s="139"/>
      <c r="DJ23" s="139"/>
      <c r="DK23" s="144"/>
      <c r="DL23" s="351" t="s">
        <v>370</v>
      </c>
      <c r="DM23" s="354"/>
      <c r="DN23" s="354"/>
      <c r="DO23" s="354"/>
      <c r="DP23" s="354"/>
      <c r="DQ23" s="354"/>
      <c r="DR23" s="354"/>
      <c r="DS23" s="354"/>
      <c r="DT23" s="354"/>
      <c r="DU23" s="354"/>
      <c r="DV23" s="358"/>
      <c r="DW23" s="183" t="s">
        <v>371</v>
      </c>
      <c r="DX23" s="139"/>
      <c r="DY23" s="139"/>
      <c r="DZ23" s="139"/>
      <c r="EA23" s="139"/>
      <c r="EB23" s="139"/>
      <c r="EC23" s="144"/>
    </row>
    <row r="24" spans="2:133" ht="11.25" customHeight="1">
      <c r="B24" s="263" t="s">
        <v>288</v>
      </c>
      <c r="C24" s="36"/>
      <c r="D24" s="36"/>
      <c r="E24" s="36"/>
      <c r="F24" s="36"/>
      <c r="G24" s="36"/>
      <c r="H24" s="36"/>
      <c r="I24" s="36"/>
      <c r="J24" s="36"/>
      <c r="K24" s="36"/>
      <c r="L24" s="36"/>
      <c r="M24" s="36"/>
      <c r="N24" s="36"/>
      <c r="O24" s="36"/>
      <c r="P24" s="36"/>
      <c r="Q24" s="273"/>
      <c r="R24" s="278">
        <v>556243</v>
      </c>
      <c r="S24" s="219"/>
      <c r="T24" s="219"/>
      <c r="U24" s="219"/>
      <c r="V24" s="219"/>
      <c r="W24" s="219"/>
      <c r="X24" s="219"/>
      <c r="Y24" s="283"/>
      <c r="Z24" s="286">
        <v>0.9</v>
      </c>
      <c r="AA24" s="286"/>
      <c r="AB24" s="286"/>
      <c r="AC24" s="286"/>
      <c r="AD24" s="291" t="s">
        <v>135</v>
      </c>
      <c r="AE24" s="291"/>
      <c r="AF24" s="291"/>
      <c r="AG24" s="291"/>
      <c r="AH24" s="291"/>
      <c r="AI24" s="291"/>
      <c r="AJ24" s="291"/>
      <c r="AK24" s="291"/>
      <c r="AL24" s="287" t="s">
        <v>135</v>
      </c>
      <c r="AM24" s="240"/>
      <c r="AN24" s="240"/>
      <c r="AO24" s="300"/>
      <c r="AP24" s="303" t="s">
        <v>372</v>
      </c>
      <c r="AQ24" s="306"/>
      <c r="AR24" s="306"/>
      <c r="AS24" s="306"/>
      <c r="AT24" s="306"/>
      <c r="AU24" s="306"/>
      <c r="AV24" s="306"/>
      <c r="AW24" s="306"/>
      <c r="AX24" s="306"/>
      <c r="AY24" s="306"/>
      <c r="AZ24" s="306"/>
      <c r="BA24" s="306"/>
      <c r="BB24" s="306"/>
      <c r="BC24" s="306"/>
      <c r="BD24" s="306"/>
      <c r="BE24" s="306"/>
      <c r="BF24" s="320"/>
      <c r="BG24" s="278" t="s">
        <v>135</v>
      </c>
      <c r="BH24" s="219"/>
      <c r="BI24" s="219"/>
      <c r="BJ24" s="219"/>
      <c r="BK24" s="219"/>
      <c r="BL24" s="219"/>
      <c r="BM24" s="219"/>
      <c r="BN24" s="283"/>
      <c r="BO24" s="286" t="s">
        <v>135</v>
      </c>
      <c r="BP24" s="286"/>
      <c r="BQ24" s="286"/>
      <c r="BR24" s="286"/>
      <c r="BS24" s="292" t="s">
        <v>135</v>
      </c>
      <c r="BT24" s="219"/>
      <c r="BU24" s="219"/>
      <c r="BV24" s="219"/>
      <c r="BW24" s="219"/>
      <c r="BX24" s="219"/>
      <c r="BY24" s="219"/>
      <c r="BZ24" s="219"/>
      <c r="CA24" s="219"/>
      <c r="CB24" s="333"/>
      <c r="CD24" s="262" t="s">
        <v>373</v>
      </c>
      <c r="CE24" s="269"/>
      <c r="CF24" s="269"/>
      <c r="CG24" s="269"/>
      <c r="CH24" s="269"/>
      <c r="CI24" s="269"/>
      <c r="CJ24" s="269"/>
      <c r="CK24" s="269"/>
      <c r="CL24" s="269"/>
      <c r="CM24" s="269"/>
      <c r="CN24" s="269"/>
      <c r="CO24" s="269"/>
      <c r="CP24" s="269"/>
      <c r="CQ24" s="272"/>
      <c r="CR24" s="277">
        <v>21224713</v>
      </c>
      <c r="CS24" s="280"/>
      <c r="CT24" s="280"/>
      <c r="CU24" s="280"/>
      <c r="CV24" s="280"/>
      <c r="CW24" s="280"/>
      <c r="CX24" s="280"/>
      <c r="CY24" s="282"/>
      <c r="CZ24" s="295">
        <v>34.5</v>
      </c>
      <c r="DA24" s="297"/>
      <c r="DB24" s="297"/>
      <c r="DC24" s="343"/>
      <c r="DD24" s="347">
        <v>13407562</v>
      </c>
      <c r="DE24" s="280"/>
      <c r="DF24" s="280"/>
      <c r="DG24" s="280"/>
      <c r="DH24" s="280"/>
      <c r="DI24" s="280"/>
      <c r="DJ24" s="280"/>
      <c r="DK24" s="282"/>
      <c r="DL24" s="347">
        <v>13316497</v>
      </c>
      <c r="DM24" s="280"/>
      <c r="DN24" s="280"/>
      <c r="DO24" s="280"/>
      <c r="DP24" s="280"/>
      <c r="DQ24" s="280"/>
      <c r="DR24" s="280"/>
      <c r="DS24" s="280"/>
      <c r="DT24" s="280"/>
      <c r="DU24" s="280"/>
      <c r="DV24" s="282"/>
      <c r="DW24" s="295">
        <v>49.7</v>
      </c>
      <c r="DX24" s="297"/>
      <c r="DY24" s="297"/>
      <c r="DZ24" s="297"/>
      <c r="EA24" s="297"/>
      <c r="EB24" s="297"/>
      <c r="EC24" s="299"/>
    </row>
    <row r="25" spans="2:133" ht="11.25" customHeight="1">
      <c r="B25" s="263" t="s">
        <v>376</v>
      </c>
      <c r="C25" s="36"/>
      <c r="D25" s="36"/>
      <c r="E25" s="36"/>
      <c r="F25" s="36"/>
      <c r="G25" s="36"/>
      <c r="H25" s="36"/>
      <c r="I25" s="36"/>
      <c r="J25" s="36"/>
      <c r="K25" s="36"/>
      <c r="L25" s="36"/>
      <c r="M25" s="36"/>
      <c r="N25" s="36"/>
      <c r="O25" s="36"/>
      <c r="P25" s="36"/>
      <c r="Q25" s="273"/>
      <c r="R25" s="278">
        <v>210</v>
      </c>
      <c r="S25" s="219"/>
      <c r="T25" s="219"/>
      <c r="U25" s="219"/>
      <c r="V25" s="219"/>
      <c r="W25" s="219"/>
      <c r="X25" s="219"/>
      <c r="Y25" s="283"/>
      <c r="Z25" s="286">
        <v>0</v>
      </c>
      <c r="AA25" s="286"/>
      <c r="AB25" s="286"/>
      <c r="AC25" s="286"/>
      <c r="AD25" s="291" t="s">
        <v>135</v>
      </c>
      <c r="AE25" s="291"/>
      <c r="AF25" s="291"/>
      <c r="AG25" s="291"/>
      <c r="AH25" s="291"/>
      <c r="AI25" s="291"/>
      <c r="AJ25" s="291"/>
      <c r="AK25" s="291"/>
      <c r="AL25" s="287" t="s">
        <v>135</v>
      </c>
      <c r="AM25" s="240"/>
      <c r="AN25" s="240"/>
      <c r="AO25" s="300"/>
      <c r="AP25" s="303" t="s">
        <v>268</v>
      </c>
      <c r="AQ25" s="306"/>
      <c r="AR25" s="306"/>
      <c r="AS25" s="306"/>
      <c r="AT25" s="306"/>
      <c r="AU25" s="306"/>
      <c r="AV25" s="306"/>
      <c r="AW25" s="306"/>
      <c r="AX25" s="306"/>
      <c r="AY25" s="306"/>
      <c r="AZ25" s="306"/>
      <c r="BA25" s="306"/>
      <c r="BB25" s="306"/>
      <c r="BC25" s="306"/>
      <c r="BD25" s="306"/>
      <c r="BE25" s="306"/>
      <c r="BF25" s="320"/>
      <c r="BG25" s="278" t="s">
        <v>135</v>
      </c>
      <c r="BH25" s="219"/>
      <c r="BI25" s="219"/>
      <c r="BJ25" s="219"/>
      <c r="BK25" s="219"/>
      <c r="BL25" s="219"/>
      <c r="BM25" s="219"/>
      <c r="BN25" s="283"/>
      <c r="BO25" s="286" t="s">
        <v>135</v>
      </c>
      <c r="BP25" s="286"/>
      <c r="BQ25" s="286"/>
      <c r="BR25" s="286"/>
      <c r="BS25" s="292" t="s">
        <v>135</v>
      </c>
      <c r="BT25" s="219"/>
      <c r="BU25" s="219"/>
      <c r="BV25" s="219"/>
      <c r="BW25" s="219"/>
      <c r="BX25" s="219"/>
      <c r="BY25" s="219"/>
      <c r="BZ25" s="219"/>
      <c r="CA25" s="219"/>
      <c r="CB25" s="333"/>
      <c r="CD25" s="263" t="s">
        <v>199</v>
      </c>
      <c r="CE25" s="36"/>
      <c r="CF25" s="36"/>
      <c r="CG25" s="36"/>
      <c r="CH25" s="36"/>
      <c r="CI25" s="36"/>
      <c r="CJ25" s="36"/>
      <c r="CK25" s="36"/>
      <c r="CL25" s="36"/>
      <c r="CM25" s="36"/>
      <c r="CN25" s="36"/>
      <c r="CO25" s="36"/>
      <c r="CP25" s="36"/>
      <c r="CQ25" s="273"/>
      <c r="CR25" s="278">
        <v>8413298</v>
      </c>
      <c r="CS25" s="319"/>
      <c r="CT25" s="319"/>
      <c r="CU25" s="319"/>
      <c r="CV25" s="319"/>
      <c r="CW25" s="319"/>
      <c r="CX25" s="319"/>
      <c r="CY25" s="338"/>
      <c r="CZ25" s="287">
        <v>13.7</v>
      </c>
      <c r="DA25" s="341"/>
      <c r="DB25" s="341"/>
      <c r="DC25" s="344"/>
      <c r="DD25" s="292">
        <v>7732635</v>
      </c>
      <c r="DE25" s="319"/>
      <c r="DF25" s="319"/>
      <c r="DG25" s="319"/>
      <c r="DH25" s="319"/>
      <c r="DI25" s="319"/>
      <c r="DJ25" s="319"/>
      <c r="DK25" s="338"/>
      <c r="DL25" s="292">
        <v>7644883</v>
      </c>
      <c r="DM25" s="319"/>
      <c r="DN25" s="319"/>
      <c r="DO25" s="319"/>
      <c r="DP25" s="319"/>
      <c r="DQ25" s="319"/>
      <c r="DR25" s="319"/>
      <c r="DS25" s="319"/>
      <c r="DT25" s="319"/>
      <c r="DU25" s="319"/>
      <c r="DV25" s="338"/>
      <c r="DW25" s="287">
        <v>28.5</v>
      </c>
      <c r="DX25" s="341"/>
      <c r="DY25" s="341"/>
      <c r="DZ25" s="341"/>
      <c r="EA25" s="341"/>
      <c r="EB25" s="341"/>
      <c r="EC25" s="366"/>
    </row>
    <row r="26" spans="2:133" ht="11.25" customHeight="1">
      <c r="B26" s="263" t="s">
        <v>76</v>
      </c>
      <c r="C26" s="36"/>
      <c r="D26" s="36"/>
      <c r="E26" s="36"/>
      <c r="F26" s="36"/>
      <c r="G26" s="36"/>
      <c r="H26" s="36"/>
      <c r="I26" s="36"/>
      <c r="J26" s="36"/>
      <c r="K26" s="36"/>
      <c r="L26" s="36"/>
      <c r="M26" s="36"/>
      <c r="N26" s="36"/>
      <c r="O26" s="36"/>
      <c r="P26" s="36"/>
      <c r="Q26" s="273"/>
      <c r="R26" s="278">
        <v>27176995</v>
      </c>
      <c r="S26" s="219"/>
      <c r="T26" s="219"/>
      <c r="U26" s="219"/>
      <c r="V26" s="219"/>
      <c r="W26" s="219"/>
      <c r="X26" s="219"/>
      <c r="Y26" s="283"/>
      <c r="Z26" s="286">
        <v>42.7</v>
      </c>
      <c r="AA26" s="286"/>
      <c r="AB26" s="286"/>
      <c r="AC26" s="286"/>
      <c r="AD26" s="291">
        <v>25236686</v>
      </c>
      <c r="AE26" s="291"/>
      <c r="AF26" s="291"/>
      <c r="AG26" s="291"/>
      <c r="AH26" s="291"/>
      <c r="AI26" s="291"/>
      <c r="AJ26" s="291"/>
      <c r="AK26" s="291"/>
      <c r="AL26" s="287">
        <v>99.5</v>
      </c>
      <c r="AM26" s="240"/>
      <c r="AN26" s="240"/>
      <c r="AO26" s="300"/>
      <c r="AP26" s="303" t="s">
        <v>378</v>
      </c>
      <c r="AQ26" s="305"/>
      <c r="AR26" s="305"/>
      <c r="AS26" s="305"/>
      <c r="AT26" s="305"/>
      <c r="AU26" s="305"/>
      <c r="AV26" s="305"/>
      <c r="AW26" s="305"/>
      <c r="AX26" s="305"/>
      <c r="AY26" s="305"/>
      <c r="AZ26" s="305"/>
      <c r="BA26" s="305"/>
      <c r="BB26" s="305"/>
      <c r="BC26" s="305"/>
      <c r="BD26" s="305"/>
      <c r="BE26" s="305"/>
      <c r="BF26" s="320"/>
      <c r="BG26" s="278" t="s">
        <v>135</v>
      </c>
      <c r="BH26" s="219"/>
      <c r="BI26" s="219"/>
      <c r="BJ26" s="219"/>
      <c r="BK26" s="219"/>
      <c r="BL26" s="219"/>
      <c r="BM26" s="219"/>
      <c r="BN26" s="283"/>
      <c r="BO26" s="286" t="s">
        <v>135</v>
      </c>
      <c r="BP26" s="286"/>
      <c r="BQ26" s="286"/>
      <c r="BR26" s="286"/>
      <c r="BS26" s="292" t="s">
        <v>135</v>
      </c>
      <c r="BT26" s="219"/>
      <c r="BU26" s="219"/>
      <c r="BV26" s="219"/>
      <c r="BW26" s="219"/>
      <c r="BX26" s="219"/>
      <c r="BY26" s="219"/>
      <c r="BZ26" s="219"/>
      <c r="CA26" s="219"/>
      <c r="CB26" s="333"/>
      <c r="CD26" s="263" t="s">
        <v>120</v>
      </c>
      <c r="CE26" s="36"/>
      <c r="CF26" s="36"/>
      <c r="CG26" s="36"/>
      <c r="CH26" s="36"/>
      <c r="CI26" s="36"/>
      <c r="CJ26" s="36"/>
      <c r="CK26" s="36"/>
      <c r="CL26" s="36"/>
      <c r="CM26" s="36"/>
      <c r="CN26" s="36"/>
      <c r="CO26" s="36"/>
      <c r="CP26" s="36"/>
      <c r="CQ26" s="273"/>
      <c r="CR26" s="278">
        <v>5047866</v>
      </c>
      <c r="CS26" s="219"/>
      <c r="CT26" s="219"/>
      <c r="CU26" s="219"/>
      <c r="CV26" s="219"/>
      <c r="CW26" s="219"/>
      <c r="CX26" s="219"/>
      <c r="CY26" s="283"/>
      <c r="CZ26" s="287">
        <v>8.1999999999999993</v>
      </c>
      <c r="DA26" s="341"/>
      <c r="DB26" s="341"/>
      <c r="DC26" s="344"/>
      <c r="DD26" s="292">
        <v>4519250</v>
      </c>
      <c r="DE26" s="219"/>
      <c r="DF26" s="219"/>
      <c r="DG26" s="219"/>
      <c r="DH26" s="219"/>
      <c r="DI26" s="219"/>
      <c r="DJ26" s="219"/>
      <c r="DK26" s="283"/>
      <c r="DL26" s="292" t="s">
        <v>135</v>
      </c>
      <c r="DM26" s="219"/>
      <c r="DN26" s="219"/>
      <c r="DO26" s="219"/>
      <c r="DP26" s="219"/>
      <c r="DQ26" s="219"/>
      <c r="DR26" s="219"/>
      <c r="DS26" s="219"/>
      <c r="DT26" s="219"/>
      <c r="DU26" s="219"/>
      <c r="DV26" s="283"/>
      <c r="DW26" s="287" t="s">
        <v>135</v>
      </c>
      <c r="DX26" s="341"/>
      <c r="DY26" s="341"/>
      <c r="DZ26" s="341"/>
      <c r="EA26" s="341"/>
      <c r="EB26" s="341"/>
      <c r="EC26" s="366"/>
    </row>
    <row r="27" spans="2:133" ht="11.25" customHeight="1">
      <c r="B27" s="263" t="s">
        <v>379</v>
      </c>
      <c r="C27" s="36"/>
      <c r="D27" s="36"/>
      <c r="E27" s="36"/>
      <c r="F27" s="36"/>
      <c r="G27" s="36"/>
      <c r="H27" s="36"/>
      <c r="I27" s="36"/>
      <c r="J27" s="36"/>
      <c r="K27" s="36"/>
      <c r="L27" s="36"/>
      <c r="M27" s="36"/>
      <c r="N27" s="36"/>
      <c r="O27" s="36"/>
      <c r="P27" s="36"/>
      <c r="Q27" s="273"/>
      <c r="R27" s="278">
        <v>28485</v>
      </c>
      <c r="S27" s="219"/>
      <c r="T27" s="219"/>
      <c r="U27" s="219"/>
      <c r="V27" s="219"/>
      <c r="W27" s="219"/>
      <c r="X27" s="219"/>
      <c r="Y27" s="283"/>
      <c r="Z27" s="286">
        <v>0</v>
      </c>
      <c r="AA27" s="286"/>
      <c r="AB27" s="286"/>
      <c r="AC27" s="286"/>
      <c r="AD27" s="291">
        <v>28485</v>
      </c>
      <c r="AE27" s="291"/>
      <c r="AF27" s="291"/>
      <c r="AG27" s="291"/>
      <c r="AH27" s="291"/>
      <c r="AI27" s="291"/>
      <c r="AJ27" s="291"/>
      <c r="AK27" s="291"/>
      <c r="AL27" s="287">
        <v>0.1</v>
      </c>
      <c r="AM27" s="240"/>
      <c r="AN27" s="240"/>
      <c r="AO27" s="300"/>
      <c r="AP27" s="263" t="s">
        <v>381</v>
      </c>
      <c r="AQ27" s="36"/>
      <c r="AR27" s="36"/>
      <c r="AS27" s="36"/>
      <c r="AT27" s="36"/>
      <c r="AU27" s="36"/>
      <c r="AV27" s="36"/>
      <c r="AW27" s="36"/>
      <c r="AX27" s="36"/>
      <c r="AY27" s="36"/>
      <c r="AZ27" s="36"/>
      <c r="BA27" s="36"/>
      <c r="BB27" s="36"/>
      <c r="BC27" s="36"/>
      <c r="BD27" s="36"/>
      <c r="BE27" s="36"/>
      <c r="BF27" s="273"/>
      <c r="BG27" s="278">
        <v>20926914</v>
      </c>
      <c r="BH27" s="219"/>
      <c r="BI27" s="219"/>
      <c r="BJ27" s="219"/>
      <c r="BK27" s="219"/>
      <c r="BL27" s="219"/>
      <c r="BM27" s="219"/>
      <c r="BN27" s="283"/>
      <c r="BO27" s="286">
        <v>100</v>
      </c>
      <c r="BP27" s="286"/>
      <c r="BQ27" s="286"/>
      <c r="BR27" s="286"/>
      <c r="BS27" s="292">
        <v>170215</v>
      </c>
      <c r="BT27" s="219"/>
      <c r="BU27" s="219"/>
      <c r="BV27" s="219"/>
      <c r="BW27" s="219"/>
      <c r="BX27" s="219"/>
      <c r="BY27" s="219"/>
      <c r="BZ27" s="219"/>
      <c r="CA27" s="219"/>
      <c r="CB27" s="333"/>
      <c r="CD27" s="263" t="s">
        <v>222</v>
      </c>
      <c r="CE27" s="36"/>
      <c r="CF27" s="36"/>
      <c r="CG27" s="36"/>
      <c r="CH27" s="36"/>
      <c r="CI27" s="36"/>
      <c r="CJ27" s="36"/>
      <c r="CK27" s="36"/>
      <c r="CL27" s="36"/>
      <c r="CM27" s="36"/>
      <c r="CN27" s="36"/>
      <c r="CO27" s="36"/>
      <c r="CP27" s="36"/>
      <c r="CQ27" s="273"/>
      <c r="CR27" s="278">
        <v>9945517</v>
      </c>
      <c r="CS27" s="319"/>
      <c r="CT27" s="319"/>
      <c r="CU27" s="319"/>
      <c r="CV27" s="319"/>
      <c r="CW27" s="319"/>
      <c r="CX27" s="319"/>
      <c r="CY27" s="338"/>
      <c r="CZ27" s="287">
        <v>16.2</v>
      </c>
      <c r="DA27" s="341"/>
      <c r="DB27" s="341"/>
      <c r="DC27" s="344"/>
      <c r="DD27" s="292">
        <v>2879882</v>
      </c>
      <c r="DE27" s="319"/>
      <c r="DF27" s="319"/>
      <c r="DG27" s="319"/>
      <c r="DH27" s="319"/>
      <c r="DI27" s="319"/>
      <c r="DJ27" s="319"/>
      <c r="DK27" s="338"/>
      <c r="DL27" s="292">
        <v>2876569</v>
      </c>
      <c r="DM27" s="319"/>
      <c r="DN27" s="319"/>
      <c r="DO27" s="319"/>
      <c r="DP27" s="319"/>
      <c r="DQ27" s="319"/>
      <c r="DR27" s="319"/>
      <c r="DS27" s="319"/>
      <c r="DT27" s="319"/>
      <c r="DU27" s="319"/>
      <c r="DV27" s="338"/>
      <c r="DW27" s="287">
        <v>10.7</v>
      </c>
      <c r="DX27" s="341"/>
      <c r="DY27" s="341"/>
      <c r="DZ27" s="341"/>
      <c r="EA27" s="341"/>
      <c r="EB27" s="341"/>
      <c r="EC27" s="366"/>
    </row>
    <row r="28" spans="2:133" ht="11.25" customHeight="1">
      <c r="B28" s="263" t="s">
        <v>155</v>
      </c>
      <c r="C28" s="36"/>
      <c r="D28" s="36"/>
      <c r="E28" s="36"/>
      <c r="F28" s="36"/>
      <c r="G28" s="36"/>
      <c r="H28" s="36"/>
      <c r="I28" s="36"/>
      <c r="J28" s="36"/>
      <c r="K28" s="36"/>
      <c r="L28" s="36"/>
      <c r="M28" s="36"/>
      <c r="N28" s="36"/>
      <c r="O28" s="36"/>
      <c r="P28" s="36"/>
      <c r="Q28" s="273"/>
      <c r="R28" s="278">
        <v>282117</v>
      </c>
      <c r="S28" s="219"/>
      <c r="T28" s="219"/>
      <c r="U28" s="219"/>
      <c r="V28" s="219"/>
      <c r="W28" s="219"/>
      <c r="X28" s="219"/>
      <c r="Y28" s="283"/>
      <c r="Z28" s="286">
        <v>0.4</v>
      </c>
      <c r="AA28" s="286"/>
      <c r="AB28" s="286"/>
      <c r="AC28" s="286"/>
      <c r="AD28" s="291" t="s">
        <v>135</v>
      </c>
      <c r="AE28" s="291"/>
      <c r="AF28" s="291"/>
      <c r="AG28" s="291"/>
      <c r="AH28" s="291"/>
      <c r="AI28" s="291"/>
      <c r="AJ28" s="291"/>
      <c r="AK28" s="291"/>
      <c r="AL28" s="287" t="s">
        <v>135</v>
      </c>
      <c r="AM28" s="240"/>
      <c r="AN28" s="240"/>
      <c r="AO28" s="300"/>
      <c r="AP28" s="263"/>
      <c r="AQ28" s="36"/>
      <c r="AR28" s="36"/>
      <c r="AS28" s="36"/>
      <c r="AT28" s="36"/>
      <c r="AU28" s="36"/>
      <c r="AV28" s="36"/>
      <c r="AW28" s="36"/>
      <c r="AX28" s="36"/>
      <c r="AY28" s="36"/>
      <c r="AZ28" s="36"/>
      <c r="BA28" s="36"/>
      <c r="BB28" s="36"/>
      <c r="BC28" s="36"/>
      <c r="BD28" s="36"/>
      <c r="BE28" s="36"/>
      <c r="BF28" s="273"/>
      <c r="BG28" s="278"/>
      <c r="BH28" s="219"/>
      <c r="BI28" s="219"/>
      <c r="BJ28" s="219"/>
      <c r="BK28" s="219"/>
      <c r="BL28" s="219"/>
      <c r="BM28" s="219"/>
      <c r="BN28" s="283"/>
      <c r="BO28" s="286"/>
      <c r="BP28" s="286"/>
      <c r="BQ28" s="286"/>
      <c r="BR28" s="286"/>
      <c r="BS28" s="292"/>
      <c r="BT28" s="219"/>
      <c r="BU28" s="219"/>
      <c r="BV28" s="219"/>
      <c r="BW28" s="219"/>
      <c r="BX28" s="219"/>
      <c r="BY28" s="219"/>
      <c r="BZ28" s="219"/>
      <c r="CA28" s="219"/>
      <c r="CB28" s="333"/>
      <c r="CD28" s="263" t="s">
        <v>374</v>
      </c>
      <c r="CE28" s="36"/>
      <c r="CF28" s="36"/>
      <c r="CG28" s="36"/>
      <c r="CH28" s="36"/>
      <c r="CI28" s="36"/>
      <c r="CJ28" s="36"/>
      <c r="CK28" s="36"/>
      <c r="CL28" s="36"/>
      <c r="CM28" s="36"/>
      <c r="CN28" s="36"/>
      <c r="CO28" s="36"/>
      <c r="CP28" s="36"/>
      <c r="CQ28" s="273"/>
      <c r="CR28" s="278">
        <v>2865898</v>
      </c>
      <c r="CS28" s="219"/>
      <c r="CT28" s="219"/>
      <c r="CU28" s="219"/>
      <c r="CV28" s="219"/>
      <c r="CW28" s="219"/>
      <c r="CX28" s="219"/>
      <c r="CY28" s="283"/>
      <c r="CZ28" s="287">
        <v>4.7</v>
      </c>
      <c r="DA28" s="341"/>
      <c r="DB28" s="341"/>
      <c r="DC28" s="344"/>
      <c r="DD28" s="292">
        <v>2795045</v>
      </c>
      <c r="DE28" s="219"/>
      <c r="DF28" s="219"/>
      <c r="DG28" s="219"/>
      <c r="DH28" s="219"/>
      <c r="DI28" s="219"/>
      <c r="DJ28" s="219"/>
      <c r="DK28" s="283"/>
      <c r="DL28" s="292">
        <v>2795045</v>
      </c>
      <c r="DM28" s="219"/>
      <c r="DN28" s="219"/>
      <c r="DO28" s="219"/>
      <c r="DP28" s="219"/>
      <c r="DQ28" s="219"/>
      <c r="DR28" s="219"/>
      <c r="DS28" s="219"/>
      <c r="DT28" s="219"/>
      <c r="DU28" s="219"/>
      <c r="DV28" s="283"/>
      <c r="DW28" s="287">
        <v>10.4</v>
      </c>
      <c r="DX28" s="341"/>
      <c r="DY28" s="341"/>
      <c r="DZ28" s="341"/>
      <c r="EA28" s="341"/>
      <c r="EB28" s="341"/>
      <c r="EC28" s="366"/>
    </row>
    <row r="29" spans="2:133" ht="11.25" customHeight="1">
      <c r="B29" s="263" t="s">
        <v>305</v>
      </c>
      <c r="C29" s="36"/>
      <c r="D29" s="36"/>
      <c r="E29" s="36"/>
      <c r="F29" s="36"/>
      <c r="G29" s="36"/>
      <c r="H29" s="36"/>
      <c r="I29" s="36"/>
      <c r="J29" s="36"/>
      <c r="K29" s="36"/>
      <c r="L29" s="36"/>
      <c r="M29" s="36"/>
      <c r="N29" s="36"/>
      <c r="O29" s="36"/>
      <c r="P29" s="36"/>
      <c r="Q29" s="273"/>
      <c r="R29" s="278">
        <v>378027</v>
      </c>
      <c r="S29" s="219"/>
      <c r="T29" s="219"/>
      <c r="U29" s="219"/>
      <c r="V29" s="219"/>
      <c r="W29" s="219"/>
      <c r="X29" s="219"/>
      <c r="Y29" s="283"/>
      <c r="Z29" s="286">
        <v>0.6</v>
      </c>
      <c r="AA29" s="286"/>
      <c r="AB29" s="286"/>
      <c r="AC29" s="286"/>
      <c r="AD29" s="291">
        <v>70229</v>
      </c>
      <c r="AE29" s="291"/>
      <c r="AF29" s="291"/>
      <c r="AG29" s="291"/>
      <c r="AH29" s="291"/>
      <c r="AI29" s="291"/>
      <c r="AJ29" s="291"/>
      <c r="AK29" s="291"/>
      <c r="AL29" s="287">
        <v>0.3</v>
      </c>
      <c r="AM29" s="240"/>
      <c r="AN29" s="240"/>
      <c r="AO29" s="300"/>
      <c r="AP29" s="265"/>
      <c r="AQ29" s="271"/>
      <c r="AR29" s="271"/>
      <c r="AS29" s="271"/>
      <c r="AT29" s="271"/>
      <c r="AU29" s="271"/>
      <c r="AV29" s="271"/>
      <c r="AW29" s="271"/>
      <c r="AX29" s="271"/>
      <c r="AY29" s="271"/>
      <c r="AZ29" s="271"/>
      <c r="BA29" s="271"/>
      <c r="BB29" s="271"/>
      <c r="BC29" s="271"/>
      <c r="BD29" s="271"/>
      <c r="BE29" s="271"/>
      <c r="BF29" s="275"/>
      <c r="BG29" s="278"/>
      <c r="BH29" s="219"/>
      <c r="BI29" s="219"/>
      <c r="BJ29" s="219"/>
      <c r="BK29" s="219"/>
      <c r="BL29" s="219"/>
      <c r="BM29" s="219"/>
      <c r="BN29" s="283"/>
      <c r="BO29" s="286"/>
      <c r="BP29" s="286"/>
      <c r="BQ29" s="286"/>
      <c r="BR29" s="286"/>
      <c r="BS29" s="291"/>
      <c r="BT29" s="291"/>
      <c r="BU29" s="291"/>
      <c r="BV29" s="291"/>
      <c r="BW29" s="291"/>
      <c r="BX29" s="291"/>
      <c r="BY29" s="291"/>
      <c r="BZ29" s="291"/>
      <c r="CA29" s="291"/>
      <c r="CB29" s="332"/>
      <c r="CD29" s="133" t="s">
        <v>176</v>
      </c>
      <c r="CE29" s="42"/>
      <c r="CF29" s="263" t="s">
        <v>22</v>
      </c>
      <c r="CG29" s="36"/>
      <c r="CH29" s="36"/>
      <c r="CI29" s="36"/>
      <c r="CJ29" s="36"/>
      <c r="CK29" s="36"/>
      <c r="CL29" s="36"/>
      <c r="CM29" s="36"/>
      <c r="CN29" s="36"/>
      <c r="CO29" s="36"/>
      <c r="CP29" s="36"/>
      <c r="CQ29" s="273"/>
      <c r="CR29" s="278">
        <v>2865898</v>
      </c>
      <c r="CS29" s="319"/>
      <c r="CT29" s="319"/>
      <c r="CU29" s="319"/>
      <c r="CV29" s="319"/>
      <c r="CW29" s="319"/>
      <c r="CX29" s="319"/>
      <c r="CY29" s="338"/>
      <c r="CZ29" s="287">
        <v>4.7</v>
      </c>
      <c r="DA29" s="341"/>
      <c r="DB29" s="341"/>
      <c r="DC29" s="344"/>
      <c r="DD29" s="292">
        <v>2795045</v>
      </c>
      <c r="DE29" s="319"/>
      <c r="DF29" s="319"/>
      <c r="DG29" s="319"/>
      <c r="DH29" s="319"/>
      <c r="DI29" s="319"/>
      <c r="DJ29" s="319"/>
      <c r="DK29" s="338"/>
      <c r="DL29" s="292">
        <v>2795045</v>
      </c>
      <c r="DM29" s="319"/>
      <c r="DN29" s="319"/>
      <c r="DO29" s="319"/>
      <c r="DP29" s="319"/>
      <c r="DQ29" s="319"/>
      <c r="DR29" s="319"/>
      <c r="DS29" s="319"/>
      <c r="DT29" s="319"/>
      <c r="DU29" s="319"/>
      <c r="DV29" s="338"/>
      <c r="DW29" s="287">
        <v>10.4</v>
      </c>
      <c r="DX29" s="341"/>
      <c r="DY29" s="341"/>
      <c r="DZ29" s="341"/>
      <c r="EA29" s="341"/>
      <c r="EB29" s="341"/>
      <c r="EC29" s="366"/>
    </row>
    <row r="30" spans="2:133" ht="11.25" customHeight="1">
      <c r="B30" s="263" t="s">
        <v>19</v>
      </c>
      <c r="C30" s="36"/>
      <c r="D30" s="36"/>
      <c r="E30" s="36"/>
      <c r="F30" s="36"/>
      <c r="G30" s="36"/>
      <c r="H30" s="36"/>
      <c r="I30" s="36"/>
      <c r="J30" s="36"/>
      <c r="K30" s="36"/>
      <c r="L30" s="36"/>
      <c r="M30" s="36"/>
      <c r="N30" s="36"/>
      <c r="O30" s="36"/>
      <c r="P30" s="36"/>
      <c r="Q30" s="273"/>
      <c r="R30" s="278">
        <v>202150</v>
      </c>
      <c r="S30" s="219"/>
      <c r="T30" s="219"/>
      <c r="U30" s="219"/>
      <c r="V30" s="219"/>
      <c r="W30" s="219"/>
      <c r="X30" s="219"/>
      <c r="Y30" s="283"/>
      <c r="Z30" s="286">
        <v>0.3</v>
      </c>
      <c r="AA30" s="286"/>
      <c r="AB30" s="286"/>
      <c r="AC30" s="286"/>
      <c r="AD30" s="291" t="s">
        <v>135</v>
      </c>
      <c r="AE30" s="291"/>
      <c r="AF30" s="291"/>
      <c r="AG30" s="291"/>
      <c r="AH30" s="291"/>
      <c r="AI30" s="291"/>
      <c r="AJ30" s="291"/>
      <c r="AK30" s="291"/>
      <c r="AL30" s="287" t="s">
        <v>135</v>
      </c>
      <c r="AM30" s="240"/>
      <c r="AN30" s="240"/>
      <c r="AO30" s="300"/>
      <c r="AP30" s="183" t="s">
        <v>307</v>
      </c>
      <c r="AQ30" s="139"/>
      <c r="AR30" s="139"/>
      <c r="AS30" s="139"/>
      <c r="AT30" s="139"/>
      <c r="AU30" s="139"/>
      <c r="AV30" s="139"/>
      <c r="AW30" s="139"/>
      <c r="AX30" s="139"/>
      <c r="AY30" s="139"/>
      <c r="AZ30" s="139"/>
      <c r="BA30" s="139"/>
      <c r="BB30" s="139"/>
      <c r="BC30" s="139"/>
      <c r="BD30" s="139"/>
      <c r="BE30" s="139"/>
      <c r="BF30" s="144"/>
      <c r="BG30" s="183" t="s">
        <v>384</v>
      </c>
      <c r="BH30" s="327"/>
      <c r="BI30" s="327"/>
      <c r="BJ30" s="327"/>
      <c r="BK30" s="327"/>
      <c r="BL30" s="327"/>
      <c r="BM30" s="327"/>
      <c r="BN30" s="327"/>
      <c r="BO30" s="327"/>
      <c r="BP30" s="327"/>
      <c r="BQ30" s="330"/>
      <c r="BR30" s="183" t="s">
        <v>126</v>
      </c>
      <c r="BS30" s="327"/>
      <c r="BT30" s="327"/>
      <c r="BU30" s="327"/>
      <c r="BV30" s="327"/>
      <c r="BW30" s="327"/>
      <c r="BX30" s="327"/>
      <c r="BY30" s="327"/>
      <c r="BZ30" s="327"/>
      <c r="CA30" s="327"/>
      <c r="CB30" s="330"/>
      <c r="CD30" s="134"/>
      <c r="CE30" s="43"/>
      <c r="CF30" s="263" t="s">
        <v>385</v>
      </c>
      <c r="CG30" s="36"/>
      <c r="CH30" s="36"/>
      <c r="CI30" s="36"/>
      <c r="CJ30" s="36"/>
      <c r="CK30" s="36"/>
      <c r="CL30" s="36"/>
      <c r="CM30" s="36"/>
      <c r="CN30" s="36"/>
      <c r="CO30" s="36"/>
      <c r="CP30" s="36"/>
      <c r="CQ30" s="273"/>
      <c r="CR30" s="278">
        <v>2722042</v>
      </c>
      <c r="CS30" s="219"/>
      <c r="CT30" s="219"/>
      <c r="CU30" s="219"/>
      <c r="CV30" s="219"/>
      <c r="CW30" s="219"/>
      <c r="CX30" s="219"/>
      <c r="CY30" s="283"/>
      <c r="CZ30" s="287">
        <v>4.4000000000000004</v>
      </c>
      <c r="DA30" s="341"/>
      <c r="DB30" s="341"/>
      <c r="DC30" s="344"/>
      <c r="DD30" s="292">
        <v>2661641</v>
      </c>
      <c r="DE30" s="219"/>
      <c r="DF30" s="219"/>
      <c r="DG30" s="219"/>
      <c r="DH30" s="219"/>
      <c r="DI30" s="219"/>
      <c r="DJ30" s="219"/>
      <c r="DK30" s="283"/>
      <c r="DL30" s="292">
        <v>2661641</v>
      </c>
      <c r="DM30" s="219"/>
      <c r="DN30" s="219"/>
      <c r="DO30" s="219"/>
      <c r="DP30" s="219"/>
      <c r="DQ30" s="219"/>
      <c r="DR30" s="219"/>
      <c r="DS30" s="219"/>
      <c r="DT30" s="219"/>
      <c r="DU30" s="219"/>
      <c r="DV30" s="283"/>
      <c r="DW30" s="287">
        <v>9.9</v>
      </c>
      <c r="DX30" s="341"/>
      <c r="DY30" s="341"/>
      <c r="DZ30" s="341"/>
      <c r="EA30" s="341"/>
      <c r="EB30" s="341"/>
      <c r="EC30" s="366"/>
    </row>
    <row r="31" spans="2:133" ht="11.25" customHeight="1">
      <c r="B31" s="263" t="s">
        <v>333</v>
      </c>
      <c r="C31" s="36"/>
      <c r="D31" s="36"/>
      <c r="E31" s="36"/>
      <c r="F31" s="36"/>
      <c r="G31" s="36"/>
      <c r="H31" s="36"/>
      <c r="I31" s="36"/>
      <c r="J31" s="36"/>
      <c r="K31" s="36"/>
      <c r="L31" s="36"/>
      <c r="M31" s="36"/>
      <c r="N31" s="36"/>
      <c r="O31" s="36"/>
      <c r="P31" s="36"/>
      <c r="Q31" s="273"/>
      <c r="R31" s="278">
        <v>20984735</v>
      </c>
      <c r="S31" s="219"/>
      <c r="T31" s="219"/>
      <c r="U31" s="219"/>
      <c r="V31" s="219"/>
      <c r="W31" s="219"/>
      <c r="X31" s="219"/>
      <c r="Y31" s="283"/>
      <c r="Z31" s="286">
        <v>33</v>
      </c>
      <c r="AA31" s="286"/>
      <c r="AB31" s="286"/>
      <c r="AC31" s="286"/>
      <c r="AD31" s="291" t="s">
        <v>135</v>
      </c>
      <c r="AE31" s="291"/>
      <c r="AF31" s="291"/>
      <c r="AG31" s="291"/>
      <c r="AH31" s="291"/>
      <c r="AI31" s="291"/>
      <c r="AJ31" s="291"/>
      <c r="AK31" s="291"/>
      <c r="AL31" s="287" t="s">
        <v>135</v>
      </c>
      <c r="AM31" s="240"/>
      <c r="AN31" s="240"/>
      <c r="AO31" s="300"/>
      <c r="AP31" s="163" t="s">
        <v>4</v>
      </c>
      <c r="AQ31" s="179"/>
      <c r="AR31" s="179"/>
      <c r="AS31" s="179"/>
      <c r="AT31" s="312" t="s">
        <v>386</v>
      </c>
      <c r="AU31" s="269"/>
      <c r="AV31" s="269"/>
      <c r="AW31" s="269"/>
      <c r="AX31" s="262" t="s">
        <v>269</v>
      </c>
      <c r="AY31" s="269"/>
      <c r="AZ31" s="269"/>
      <c r="BA31" s="269"/>
      <c r="BB31" s="269"/>
      <c r="BC31" s="269"/>
      <c r="BD31" s="269"/>
      <c r="BE31" s="269"/>
      <c r="BF31" s="272"/>
      <c r="BG31" s="324">
        <v>98.3</v>
      </c>
      <c r="BH31" s="328"/>
      <c r="BI31" s="328"/>
      <c r="BJ31" s="328"/>
      <c r="BK31" s="328"/>
      <c r="BL31" s="328"/>
      <c r="BM31" s="297">
        <v>96.5</v>
      </c>
      <c r="BN31" s="328"/>
      <c r="BO31" s="328"/>
      <c r="BP31" s="328"/>
      <c r="BQ31" s="331"/>
      <c r="BR31" s="324">
        <v>98.9</v>
      </c>
      <c r="BS31" s="328"/>
      <c r="BT31" s="328"/>
      <c r="BU31" s="328"/>
      <c r="BV31" s="328"/>
      <c r="BW31" s="328"/>
      <c r="BX31" s="297">
        <v>97</v>
      </c>
      <c r="BY31" s="328"/>
      <c r="BZ31" s="328"/>
      <c r="CA31" s="328"/>
      <c r="CB31" s="331"/>
      <c r="CD31" s="134"/>
      <c r="CE31" s="43"/>
      <c r="CF31" s="263" t="s">
        <v>306</v>
      </c>
      <c r="CG31" s="36"/>
      <c r="CH31" s="36"/>
      <c r="CI31" s="36"/>
      <c r="CJ31" s="36"/>
      <c r="CK31" s="36"/>
      <c r="CL31" s="36"/>
      <c r="CM31" s="36"/>
      <c r="CN31" s="36"/>
      <c r="CO31" s="36"/>
      <c r="CP31" s="36"/>
      <c r="CQ31" s="273"/>
      <c r="CR31" s="278">
        <v>143856</v>
      </c>
      <c r="CS31" s="319"/>
      <c r="CT31" s="319"/>
      <c r="CU31" s="319"/>
      <c r="CV31" s="319"/>
      <c r="CW31" s="319"/>
      <c r="CX31" s="319"/>
      <c r="CY31" s="338"/>
      <c r="CZ31" s="287">
        <v>0.2</v>
      </c>
      <c r="DA31" s="341"/>
      <c r="DB31" s="341"/>
      <c r="DC31" s="344"/>
      <c r="DD31" s="292">
        <v>133404</v>
      </c>
      <c r="DE31" s="319"/>
      <c r="DF31" s="319"/>
      <c r="DG31" s="319"/>
      <c r="DH31" s="319"/>
      <c r="DI31" s="319"/>
      <c r="DJ31" s="319"/>
      <c r="DK31" s="338"/>
      <c r="DL31" s="292">
        <v>133404</v>
      </c>
      <c r="DM31" s="319"/>
      <c r="DN31" s="319"/>
      <c r="DO31" s="319"/>
      <c r="DP31" s="319"/>
      <c r="DQ31" s="319"/>
      <c r="DR31" s="319"/>
      <c r="DS31" s="319"/>
      <c r="DT31" s="319"/>
      <c r="DU31" s="319"/>
      <c r="DV31" s="338"/>
      <c r="DW31" s="287">
        <v>0.5</v>
      </c>
      <c r="DX31" s="341"/>
      <c r="DY31" s="341"/>
      <c r="DZ31" s="341"/>
      <c r="EA31" s="341"/>
      <c r="EB31" s="341"/>
      <c r="EC31" s="366"/>
    </row>
    <row r="32" spans="2:133" ht="11.25" customHeight="1">
      <c r="B32" s="264" t="s">
        <v>53</v>
      </c>
      <c r="C32" s="270"/>
      <c r="D32" s="270"/>
      <c r="E32" s="270"/>
      <c r="F32" s="270"/>
      <c r="G32" s="270"/>
      <c r="H32" s="270"/>
      <c r="I32" s="270"/>
      <c r="J32" s="270"/>
      <c r="K32" s="270"/>
      <c r="L32" s="270"/>
      <c r="M32" s="270"/>
      <c r="N32" s="270"/>
      <c r="O32" s="270"/>
      <c r="P32" s="270"/>
      <c r="Q32" s="274"/>
      <c r="R32" s="278" t="s">
        <v>135</v>
      </c>
      <c r="S32" s="219"/>
      <c r="T32" s="219"/>
      <c r="U32" s="219"/>
      <c r="V32" s="219"/>
      <c r="W32" s="219"/>
      <c r="X32" s="219"/>
      <c r="Y32" s="283"/>
      <c r="Z32" s="286" t="s">
        <v>135</v>
      </c>
      <c r="AA32" s="286"/>
      <c r="AB32" s="286"/>
      <c r="AC32" s="286"/>
      <c r="AD32" s="291" t="s">
        <v>135</v>
      </c>
      <c r="AE32" s="291"/>
      <c r="AF32" s="291"/>
      <c r="AG32" s="291"/>
      <c r="AH32" s="291"/>
      <c r="AI32" s="291"/>
      <c r="AJ32" s="291"/>
      <c r="AK32" s="291"/>
      <c r="AL32" s="287" t="s">
        <v>135</v>
      </c>
      <c r="AM32" s="240"/>
      <c r="AN32" s="240"/>
      <c r="AO32" s="300"/>
      <c r="AP32" s="304"/>
      <c r="AQ32" s="29"/>
      <c r="AR32" s="29"/>
      <c r="AS32" s="29"/>
      <c r="AT32" s="313"/>
      <c r="AU32" s="36" t="s">
        <v>247</v>
      </c>
      <c r="AV32" s="36"/>
      <c r="AW32" s="36"/>
      <c r="AX32" s="263" t="s">
        <v>365</v>
      </c>
      <c r="AY32" s="36"/>
      <c r="AZ32" s="36"/>
      <c r="BA32" s="36"/>
      <c r="BB32" s="36"/>
      <c r="BC32" s="36"/>
      <c r="BD32" s="36"/>
      <c r="BE32" s="36"/>
      <c r="BF32" s="273"/>
      <c r="BG32" s="325">
        <v>97.8</v>
      </c>
      <c r="BH32" s="319"/>
      <c r="BI32" s="319"/>
      <c r="BJ32" s="319"/>
      <c r="BK32" s="319"/>
      <c r="BL32" s="319"/>
      <c r="BM32" s="240">
        <v>96.1</v>
      </c>
      <c r="BN32" s="329"/>
      <c r="BO32" s="329"/>
      <c r="BP32" s="329"/>
      <c r="BQ32" s="322"/>
      <c r="BR32" s="325">
        <v>98.8</v>
      </c>
      <c r="BS32" s="319"/>
      <c r="BT32" s="319"/>
      <c r="BU32" s="319"/>
      <c r="BV32" s="319"/>
      <c r="BW32" s="319"/>
      <c r="BX32" s="240">
        <v>97.2</v>
      </c>
      <c r="BY32" s="329"/>
      <c r="BZ32" s="329"/>
      <c r="CA32" s="329"/>
      <c r="CB32" s="322"/>
      <c r="CD32" s="135"/>
      <c r="CE32" s="142"/>
      <c r="CF32" s="263" t="s">
        <v>208</v>
      </c>
      <c r="CG32" s="36"/>
      <c r="CH32" s="36"/>
      <c r="CI32" s="36"/>
      <c r="CJ32" s="36"/>
      <c r="CK32" s="36"/>
      <c r="CL32" s="36"/>
      <c r="CM32" s="36"/>
      <c r="CN32" s="36"/>
      <c r="CO32" s="36"/>
      <c r="CP32" s="36"/>
      <c r="CQ32" s="273"/>
      <c r="CR32" s="278" t="s">
        <v>135</v>
      </c>
      <c r="CS32" s="219"/>
      <c r="CT32" s="219"/>
      <c r="CU32" s="219"/>
      <c r="CV32" s="219"/>
      <c r="CW32" s="219"/>
      <c r="CX32" s="219"/>
      <c r="CY32" s="283"/>
      <c r="CZ32" s="287" t="s">
        <v>135</v>
      </c>
      <c r="DA32" s="341"/>
      <c r="DB32" s="341"/>
      <c r="DC32" s="344"/>
      <c r="DD32" s="292" t="s">
        <v>135</v>
      </c>
      <c r="DE32" s="219"/>
      <c r="DF32" s="219"/>
      <c r="DG32" s="219"/>
      <c r="DH32" s="219"/>
      <c r="DI32" s="219"/>
      <c r="DJ32" s="219"/>
      <c r="DK32" s="283"/>
      <c r="DL32" s="292" t="s">
        <v>135</v>
      </c>
      <c r="DM32" s="219"/>
      <c r="DN32" s="219"/>
      <c r="DO32" s="219"/>
      <c r="DP32" s="219"/>
      <c r="DQ32" s="219"/>
      <c r="DR32" s="219"/>
      <c r="DS32" s="219"/>
      <c r="DT32" s="219"/>
      <c r="DU32" s="219"/>
      <c r="DV32" s="283"/>
      <c r="DW32" s="287" t="s">
        <v>135</v>
      </c>
      <c r="DX32" s="341"/>
      <c r="DY32" s="341"/>
      <c r="DZ32" s="341"/>
      <c r="EA32" s="341"/>
      <c r="EB32" s="341"/>
      <c r="EC32" s="366"/>
    </row>
    <row r="33" spans="2:133" ht="11.25" customHeight="1">
      <c r="B33" s="263" t="s">
        <v>387</v>
      </c>
      <c r="C33" s="36"/>
      <c r="D33" s="36"/>
      <c r="E33" s="36"/>
      <c r="F33" s="36"/>
      <c r="G33" s="36"/>
      <c r="H33" s="36"/>
      <c r="I33" s="36"/>
      <c r="J33" s="36"/>
      <c r="K33" s="36"/>
      <c r="L33" s="36"/>
      <c r="M33" s="36"/>
      <c r="N33" s="36"/>
      <c r="O33" s="36"/>
      <c r="P33" s="36"/>
      <c r="Q33" s="273"/>
      <c r="R33" s="278">
        <v>3573146</v>
      </c>
      <c r="S33" s="219"/>
      <c r="T33" s="219"/>
      <c r="U33" s="219"/>
      <c r="V33" s="219"/>
      <c r="W33" s="219"/>
      <c r="X33" s="219"/>
      <c r="Y33" s="283"/>
      <c r="Z33" s="286">
        <v>5.6</v>
      </c>
      <c r="AA33" s="286"/>
      <c r="AB33" s="286"/>
      <c r="AC33" s="286"/>
      <c r="AD33" s="291" t="s">
        <v>135</v>
      </c>
      <c r="AE33" s="291"/>
      <c r="AF33" s="291"/>
      <c r="AG33" s="291"/>
      <c r="AH33" s="291"/>
      <c r="AI33" s="291"/>
      <c r="AJ33" s="291"/>
      <c r="AK33" s="291"/>
      <c r="AL33" s="287" t="s">
        <v>135</v>
      </c>
      <c r="AM33" s="240"/>
      <c r="AN33" s="240"/>
      <c r="AO33" s="300"/>
      <c r="AP33" s="177"/>
      <c r="AQ33" s="180"/>
      <c r="AR33" s="180"/>
      <c r="AS33" s="180"/>
      <c r="AT33" s="314"/>
      <c r="AU33" s="271"/>
      <c r="AV33" s="271"/>
      <c r="AW33" s="271"/>
      <c r="AX33" s="265" t="s">
        <v>160</v>
      </c>
      <c r="AY33" s="271"/>
      <c r="AZ33" s="271"/>
      <c r="BA33" s="271"/>
      <c r="BB33" s="271"/>
      <c r="BC33" s="271"/>
      <c r="BD33" s="271"/>
      <c r="BE33" s="271"/>
      <c r="BF33" s="275"/>
      <c r="BG33" s="326">
        <v>98.5</v>
      </c>
      <c r="BH33" s="318"/>
      <c r="BI33" s="318"/>
      <c r="BJ33" s="318"/>
      <c r="BK33" s="318"/>
      <c r="BL33" s="318"/>
      <c r="BM33" s="298">
        <v>96.6</v>
      </c>
      <c r="BN33" s="318"/>
      <c r="BO33" s="318"/>
      <c r="BP33" s="318"/>
      <c r="BQ33" s="323"/>
      <c r="BR33" s="326">
        <v>98.9</v>
      </c>
      <c r="BS33" s="318"/>
      <c r="BT33" s="318"/>
      <c r="BU33" s="318"/>
      <c r="BV33" s="318"/>
      <c r="BW33" s="318"/>
      <c r="BX33" s="298">
        <v>96.7</v>
      </c>
      <c r="BY33" s="318"/>
      <c r="BZ33" s="318"/>
      <c r="CA33" s="318"/>
      <c r="CB33" s="323"/>
      <c r="CD33" s="263" t="s">
        <v>388</v>
      </c>
      <c r="CE33" s="36"/>
      <c r="CF33" s="36"/>
      <c r="CG33" s="36"/>
      <c r="CH33" s="36"/>
      <c r="CI33" s="36"/>
      <c r="CJ33" s="36"/>
      <c r="CK33" s="36"/>
      <c r="CL33" s="36"/>
      <c r="CM33" s="36"/>
      <c r="CN33" s="36"/>
      <c r="CO33" s="36"/>
      <c r="CP33" s="36"/>
      <c r="CQ33" s="273"/>
      <c r="CR33" s="278">
        <v>33612233</v>
      </c>
      <c r="CS33" s="319"/>
      <c r="CT33" s="319"/>
      <c r="CU33" s="319"/>
      <c r="CV33" s="319"/>
      <c r="CW33" s="319"/>
      <c r="CX33" s="319"/>
      <c r="CY33" s="338"/>
      <c r="CZ33" s="287">
        <v>54.7</v>
      </c>
      <c r="DA33" s="341"/>
      <c r="DB33" s="341"/>
      <c r="DC33" s="344"/>
      <c r="DD33" s="292">
        <v>17262526</v>
      </c>
      <c r="DE33" s="319"/>
      <c r="DF33" s="319"/>
      <c r="DG33" s="319"/>
      <c r="DH33" s="319"/>
      <c r="DI33" s="319"/>
      <c r="DJ33" s="319"/>
      <c r="DK33" s="338"/>
      <c r="DL33" s="292">
        <v>10863387</v>
      </c>
      <c r="DM33" s="319"/>
      <c r="DN33" s="319"/>
      <c r="DO33" s="319"/>
      <c r="DP33" s="319"/>
      <c r="DQ33" s="319"/>
      <c r="DR33" s="319"/>
      <c r="DS33" s="319"/>
      <c r="DT33" s="319"/>
      <c r="DU33" s="319"/>
      <c r="DV33" s="338"/>
      <c r="DW33" s="287">
        <v>40.5</v>
      </c>
      <c r="DX33" s="341"/>
      <c r="DY33" s="341"/>
      <c r="DZ33" s="341"/>
      <c r="EA33" s="341"/>
      <c r="EB33" s="341"/>
      <c r="EC33" s="366"/>
    </row>
    <row r="34" spans="2:133" ht="11.25" customHeight="1">
      <c r="B34" s="263" t="s">
        <v>233</v>
      </c>
      <c r="C34" s="36"/>
      <c r="D34" s="36"/>
      <c r="E34" s="36"/>
      <c r="F34" s="36"/>
      <c r="G34" s="36"/>
      <c r="H34" s="36"/>
      <c r="I34" s="36"/>
      <c r="J34" s="36"/>
      <c r="K34" s="36"/>
      <c r="L34" s="36"/>
      <c r="M34" s="36"/>
      <c r="N34" s="36"/>
      <c r="O34" s="36"/>
      <c r="P34" s="36"/>
      <c r="Q34" s="273"/>
      <c r="R34" s="278">
        <v>86977</v>
      </c>
      <c r="S34" s="219"/>
      <c r="T34" s="219"/>
      <c r="U34" s="219"/>
      <c r="V34" s="219"/>
      <c r="W34" s="219"/>
      <c r="X34" s="219"/>
      <c r="Y34" s="283"/>
      <c r="Z34" s="286">
        <v>0.1</v>
      </c>
      <c r="AA34" s="286"/>
      <c r="AB34" s="286"/>
      <c r="AC34" s="286"/>
      <c r="AD34" s="291">
        <v>18259</v>
      </c>
      <c r="AE34" s="291"/>
      <c r="AF34" s="291"/>
      <c r="AG34" s="291"/>
      <c r="AH34" s="291"/>
      <c r="AI34" s="291"/>
      <c r="AJ34" s="291"/>
      <c r="AK34" s="291"/>
      <c r="AL34" s="287">
        <v>0.1</v>
      </c>
      <c r="AM34" s="240"/>
      <c r="AN34" s="240"/>
      <c r="AO34" s="300"/>
      <c r="AP34" s="51"/>
      <c r="AQ34" s="57"/>
      <c r="AR34" s="36"/>
      <c r="AS34" s="269"/>
      <c r="AT34" s="269"/>
      <c r="AU34" s="269"/>
      <c r="AV34" s="269"/>
      <c r="AW34" s="269"/>
      <c r="AX34" s="269"/>
      <c r="AY34" s="269"/>
      <c r="AZ34" s="269"/>
      <c r="BA34" s="269"/>
      <c r="BB34" s="269"/>
      <c r="BC34" s="269"/>
      <c r="BD34" s="269"/>
      <c r="BE34" s="269"/>
      <c r="BF34" s="269"/>
      <c r="BG34" s="57"/>
      <c r="BH34" s="57"/>
      <c r="BI34" s="57"/>
      <c r="BJ34" s="57"/>
      <c r="BK34" s="57"/>
      <c r="BL34" s="57"/>
      <c r="BM34" s="57"/>
      <c r="BN34" s="57"/>
      <c r="BO34" s="57"/>
      <c r="BP34" s="57"/>
      <c r="BQ34" s="57"/>
      <c r="BR34" s="57"/>
      <c r="BS34" s="57"/>
      <c r="BT34" s="57"/>
      <c r="BU34" s="57"/>
      <c r="BV34" s="57"/>
      <c r="BW34" s="57"/>
      <c r="BX34" s="57"/>
      <c r="BY34" s="57"/>
      <c r="BZ34" s="57"/>
      <c r="CA34" s="57"/>
      <c r="CB34" s="57"/>
      <c r="CD34" s="263" t="s">
        <v>391</v>
      </c>
      <c r="CE34" s="36"/>
      <c r="CF34" s="36"/>
      <c r="CG34" s="36"/>
      <c r="CH34" s="36"/>
      <c r="CI34" s="36"/>
      <c r="CJ34" s="36"/>
      <c r="CK34" s="36"/>
      <c r="CL34" s="36"/>
      <c r="CM34" s="36"/>
      <c r="CN34" s="36"/>
      <c r="CO34" s="36"/>
      <c r="CP34" s="36"/>
      <c r="CQ34" s="273"/>
      <c r="CR34" s="278">
        <v>7260216</v>
      </c>
      <c r="CS34" s="219"/>
      <c r="CT34" s="219"/>
      <c r="CU34" s="219"/>
      <c r="CV34" s="219"/>
      <c r="CW34" s="219"/>
      <c r="CX34" s="219"/>
      <c r="CY34" s="283"/>
      <c r="CZ34" s="287">
        <v>11.8</v>
      </c>
      <c r="DA34" s="341"/>
      <c r="DB34" s="341"/>
      <c r="DC34" s="344"/>
      <c r="DD34" s="292">
        <v>5533410</v>
      </c>
      <c r="DE34" s="219"/>
      <c r="DF34" s="219"/>
      <c r="DG34" s="219"/>
      <c r="DH34" s="219"/>
      <c r="DI34" s="219"/>
      <c r="DJ34" s="219"/>
      <c r="DK34" s="283"/>
      <c r="DL34" s="292">
        <v>4599860</v>
      </c>
      <c r="DM34" s="219"/>
      <c r="DN34" s="219"/>
      <c r="DO34" s="219"/>
      <c r="DP34" s="219"/>
      <c r="DQ34" s="219"/>
      <c r="DR34" s="219"/>
      <c r="DS34" s="219"/>
      <c r="DT34" s="219"/>
      <c r="DU34" s="219"/>
      <c r="DV34" s="283"/>
      <c r="DW34" s="287">
        <v>17.2</v>
      </c>
      <c r="DX34" s="341"/>
      <c r="DY34" s="341"/>
      <c r="DZ34" s="341"/>
      <c r="EA34" s="341"/>
      <c r="EB34" s="341"/>
      <c r="EC34" s="366"/>
    </row>
    <row r="35" spans="2:133" ht="11.25" customHeight="1">
      <c r="B35" s="263" t="s">
        <v>143</v>
      </c>
      <c r="C35" s="36"/>
      <c r="D35" s="36"/>
      <c r="E35" s="36"/>
      <c r="F35" s="36"/>
      <c r="G35" s="36"/>
      <c r="H35" s="36"/>
      <c r="I35" s="36"/>
      <c r="J35" s="36"/>
      <c r="K35" s="36"/>
      <c r="L35" s="36"/>
      <c r="M35" s="36"/>
      <c r="N35" s="36"/>
      <c r="O35" s="36"/>
      <c r="P35" s="36"/>
      <c r="Q35" s="273"/>
      <c r="R35" s="278">
        <v>1637384</v>
      </c>
      <c r="S35" s="219"/>
      <c r="T35" s="219"/>
      <c r="U35" s="219"/>
      <c r="V35" s="219"/>
      <c r="W35" s="219"/>
      <c r="X35" s="219"/>
      <c r="Y35" s="283"/>
      <c r="Z35" s="286">
        <v>2.6</v>
      </c>
      <c r="AA35" s="286"/>
      <c r="AB35" s="286"/>
      <c r="AC35" s="286"/>
      <c r="AD35" s="291" t="s">
        <v>135</v>
      </c>
      <c r="AE35" s="291"/>
      <c r="AF35" s="291"/>
      <c r="AG35" s="291"/>
      <c r="AH35" s="291"/>
      <c r="AI35" s="291"/>
      <c r="AJ35" s="291"/>
      <c r="AK35" s="291"/>
      <c r="AL35" s="287" t="s">
        <v>135</v>
      </c>
      <c r="AM35" s="240"/>
      <c r="AN35" s="240"/>
      <c r="AO35" s="300"/>
      <c r="AP35" s="96"/>
      <c r="AQ35" s="183" t="s">
        <v>393</v>
      </c>
      <c r="AR35" s="139"/>
      <c r="AS35" s="139"/>
      <c r="AT35" s="139"/>
      <c r="AU35" s="139"/>
      <c r="AV35" s="139"/>
      <c r="AW35" s="139"/>
      <c r="AX35" s="139"/>
      <c r="AY35" s="139"/>
      <c r="AZ35" s="139"/>
      <c r="BA35" s="139"/>
      <c r="BB35" s="139"/>
      <c r="BC35" s="139"/>
      <c r="BD35" s="139"/>
      <c r="BE35" s="139"/>
      <c r="BF35" s="144"/>
      <c r="BG35" s="183" t="s">
        <v>211</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3" t="s">
        <v>394</v>
      </c>
      <c r="CE35" s="36"/>
      <c r="CF35" s="36"/>
      <c r="CG35" s="36"/>
      <c r="CH35" s="36"/>
      <c r="CI35" s="36"/>
      <c r="CJ35" s="36"/>
      <c r="CK35" s="36"/>
      <c r="CL35" s="36"/>
      <c r="CM35" s="36"/>
      <c r="CN35" s="36"/>
      <c r="CO35" s="36"/>
      <c r="CP35" s="36"/>
      <c r="CQ35" s="273"/>
      <c r="CR35" s="278">
        <v>568333</v>
      </c>
      <c r="CS35" s="319"/>
      <c r="CT35" s="319"/>
      <c r="CU35" s="319"/>
      <c r="CV35" s="319"/>
      <c r="CW35" s="319"/>
      <c r="CX35" s="319"/>
      <c r="CY35" s="338"/>
      <c r="CZ35" s="287">
        <v>0.9</v>
      </c>
      <c r="DA35" s="341"/>
      <c r="DB35" s="341"/>
      <c r="DC35" s="344"/>
      <c r="DD35" s="292">
        <v>514373</v>
      </c>
      <c r="DE35" s="319"/>
      <c r="DF35" s="319"/>
      <c r="DG35" s="319"/>
      <c r="DH35" s="319"/>
      <c r="DI35" s="319"/>
      <c r="DJ35" s="319"/>
      <c r="DK35" s="338"/>
      <c r="DL35" s="292">
        <v>500298</v>
      </c>
      <c r="DM35" s="319"/>
      <c r="DN35" s="319"/>
      <c r="DO35" s="319"/>
      <c r="DP35" s="319"/>
      <c r="DQ35" s="319"/>
      <c r="DR35" s="319"/>
      <c r="DS35" s="319"/>
      <c r="DT35" s="319"/>
      <c r="DU35" s="319"/>
      <c r="DV35" s="338"/>
      <c r="DW35" s="287">
        <v>1.9</v>
      </c>
      <c r="DX35" s="341"/>
      <c r="DY35" s="341"/>
      <c r="DZ35" s="341"/>
      <c r="EA35" s="341"/>
      <c r="EB35" s="341"/>
      <c r="EC35" s="366"/>
    </row>
    <row r="36" spans="2:133" ht="11.25" customHeight="1">
      <c r="B36" s="263" t="s">
        <v>397</v>
      </c>
      <c r="C36" s="36"/>
      <c r="D36" s="36"/>
      <c r="E36" s="36"/>
      <c r="F36" s="36"/>
      <c r="G36" s="36"/>
      <c r="H36" s="36"/>
      <c r="I36" s="36"/>
      <c r="J36" s="36"/>
      <c r="K36" s="36"/>
      <c r="L36" s="36"/>
      <c r="M36" s="36"/>
      <c r="N36" s="36"/>
      <c r="O36" s="36"/>
      <c r="P36" s="36"/>
      <c r="Q36" s="273"/>
      <c r="R36" s="278">
        <v>2172295</v>
      </c>
      <c r="S36" s="219"/>
      <c r="T36" s="219"/>
      <c r="U36" s="219"/>
      <c r="V36" s="219"/>
      <c r="W36" s="219"/>
      <c r="X36" s="219"/>
      <c r="Y36" s="283"/>
      <c r="Z36" s="286">
        <v>3.4</v>
      </c>
      <c r="AA36" s="286"/>
      <c r="AB36" s="286"/>
      <c r="AC36" s="286"/>
      <c r="AD36" s="291" t="s">
        <v>135</v>
      </c>
      <c r="AE36" s="291"/>
      <c r="AF36" s="291"/>
      <c r="AG36" s="291"/>
      <c r="AH36" s="291"/>
      <c r="AI36" s="291"/>
      <c r="AJ36" s="291"/>
      <c r="AK36" s="291"/>
      <c r="AL36" s="287" t="s">
        <v>135</v>
      </c>
      <c r="AM36" s="240"/>
      <c r="AN36" s="240"/>
      <c r="AO36" s="300"/>
      <c r="AP36" s="96"/>
      <c r="AQ36" s="307" t="s">
        <v>381</v>
      </c>
      <c r="AR36" s="310"/>
      <c r="AS36" s="310"/>
      <c r="AT36" s="310"/>
      <c r="AU36" s="310"/>
      <c r="AV36" s="310"/>
      <c r="AW36" s="310"/>
      <c r="AX36" s="310"/>
      <c r="AY36" s="315"/>
      <c r="AZ36" s="277">
        <v>6552319</v>
      </c>
      <c r="BA36" s="280"/>
      <c r="BB36" s="280"/>
      <c r="BC36" s="280"/>
      <c r="BD36" s="280"/>
      <c r="BE36" s="280"/>
      <c r="BF36" s="321"/>
      <c r="BG36" s="262" t="s">
        <v>398</v>
      </c>
      <c r="BH36" s="269"/>
      <c r="BI36" s="269"/>
      <c r="BJ36" s="269"/>
      <c r="BK36" s="269"/>
      <c r="BL36" s="269"/>
      <c r="BM36" s="269"/>
      <c r="BN36" s="269"/>
      <c r="BO36" s="269"/>
      <c r="BP36" s="269"/>
      <c r="BQ36" s="269"/>
      <c r="BR36" s="269"/>
      <c r="BS36" s="269"/>
      <c r="BT36" s="269"/>
      <c r="BU36" s="272"/>
      <c r="BV36" s="277">
        <v>340702</v>
      </c>
      <c r="BW36" s="280"/>
      <c r="BX36" s="280"/>
      <c r="BY36" s="280"/>
      <c r="BZ36" s="280"/>
      <c r="CA36" s="280"/>
      <c r="CB36" s="321"/>
      <c r="CD36" s="263" t="s">
        <v>28</v>
      </c>
      <c r="CE36" s="36"/>
      <c r="CF36" s="36"/>
      <c r="CG36" s="36"/>
      <c r="CH36" s="36"/>
      <c r="CI36" s="36"/>
      <c r="CJ36" s="36"/>
      <c r="CK36" s="36"/>
      <c r="CL36" s="36"/>
      <c r="CM36" s="36"/>
      <c r="CN36" s="36"/>
      <c r="CO36" s="36"/>
      <c r="CP36" s="36"/>
      <c r="CQ36" s="273"/>
      <c r="CR36" s="278">
        <v>18236682</v>
      </c>
      <c r="CS36" s="219"/>
      <c r="CT36" s="219"/>
      <c r="CU36" s="219"/>
      <c r="CV36" s="219"/>
      <c r="CW36" s="219"/>
      <c r="CX36" s="219"/>
      <c r="CY36" s="283"/>
      <c r="CZ36" s="287">
        <v>29.7</v>
      </c>
      <c r="DA36" s="341"/>
      <c r="DB36" s="341"/>
      <c r="DC36" s="344"/>
      <c r="DD36" s="292">
        <v>4650507</v>
      </c>
      <c r="DE36" s="219"/>
      <c r="DF36" s="219"/>
      <c r="DG36" s="219"/>
      <c r="DH36" s="219"/>
      <c r="DI36" s="219"/>
      <c r="DJ36" s="219"/>
      <c r="DK36" s="283"/>
      <c r="DL36" s="292">
        <v>2682019</v>
      </c>
      <c r="DM36" s="219"/>
      <c r="DN36" s="219"/>
      <c r="DO36" s="219"/>
      <c r="DP36" s="219"/>
      <c r="DQ36" s="219"/>
      <c r="DR36" s="219"/>
      <c r="DS36" s="219"/>
      <c r="DT36" s="219"/>
      <c r="DU36" s="219"/>
      <c r="DV36" s="283"/>
      <c r="DW36" s="287">
        <v>10</v>
      </c>
      <c r="DX36" s="341"/>
      <c r="DY36" s="341"/>
      <c r="DZ36" s="341"/>
      <c r="EA36" s="341"/>
      <c r="EB36" s="341"/>
      <c r="EC36" s="366"/>
    </row>
    <row r="37" spans="2:133" ht="11.25" customHeight="1">
      <c r="B37" s="263" t="s">
        <v>366</v>
      </c>
      <c r="C37" s="36"/>
      <c r="D37" s="36"/>
      <c r="E37" s="36"/>
      <c r="F37" s="36"/>
      <c r="G37" s="36"/>
      <c r="H37" s="36"/>
      <c r="I37" s="36"/>
      <c r="J37" s="36"/>
      <c r="K37" s="36"/>
      <c r="L37" s="36"/>
      <c r="M37" s="36"/>
      <c r="N37" s="36"/>
      <c r="O37" s="36"/>
      <c r="P37" s="36"/>
      <c r="Q37" s="273"/>
      <c r="R37" s="278">
        <v>2843387</v>
      </c>
      <c r="S37" s="219"/>
      <c r="T37" s="219"/>
      <c r="U37" s="219"/>
      <c r="V37" s="219"/>
      <c r="W37" s="219"/>
      <c r="X37" s="219"/>
      <c r="Y37" s="283"/>
      <c r="Z37" s="286">
        <v>4.5</v>
      </c>
      <c r="AA37" s="286"/>
      <c r="AB37" s="286"/>
      <c r="AC37" s="286"/>
      <c r="AD37" s="291" t="s">
        <v>135</v>
      </c>
      <c r="AE37" s="291"/>
      <c r="AF37" s="291"/>
      <c r="AG37" s="291"/>
      <c r="AH37" s="291"/>
      <c r="AI37" s="291"/>
      <c r="AJ37" s="291"/>
      <c r="AK37" s="291"/>
      <c r="AL37" s="287" t="s">
        <v>135</v>
      </c>
      <c r="AM37" s="240"/>
      <c r="AN37" s="240"/>
      <c r="AO37" s="300"/>
      <c r="AQ37" s="308" t="s">
        <v>400</v>
      </c>
      <c r="AR37" s="201"/>
      <c r="AS37" s="201"/>
      <c r="AT37" s="201"/>
      <c r="AU37" s="201"/>
      <c r="AV37" s="201"/>
      <c r="AW37" s="201"/>
      <c r="AX37" s="201"/>
      <c r="AY37" s="316"/>
      <c r="AZ37" s="278">
        <v>1430670</v>
      </c>
      <c r="BA37" s="219"/>
      <c r="BB37" s="219"/>
      <c r="BC37" s="219"/>
      <c r="BD37" s="319"/>
      <c r="BE37" s="319"/>
      <c r="BF37" s="322"/>
      <c r="BG37" s="263" t="s">
        <v>405</v>
      </c>
      <c r="BH37" s="36"/>
      <c r="BI37" s="36"/>
      <c r="BJ37" s="36"/>
      <c r="BK37" s="36"/>
      <c r="BL37" s="36"/>
      <c r="BM37" s="36"/>
      <c r="BN37" s="36"/>
      <c r="BO37" s="36"/>
      <c r="BP37" s="36"/>
      <c r="BQ37" s="36"/>
      <c r="BR37" s="36"/>
      <c r="BS37" s="36"/>
      <c r="BT37" s="36"/>
      <c r="BU37" s="273"/>
      <c r="BV37" s="278">
        <v>163848</v>
      </c>
      <c r="BW37" s="219"/>
      <c r="BX37" s="219"/>
      <c r="BY37" s="219"/>
      <c r="BZ37" s="219"/>
      <c r="CA37" s="219"/>
      <c r="CB37" s="333"/>
      <c r="CD37" s="263" t="s">
        <v>159</v>
      </c>
      <c r="CE37" s="36"/>
      <c r="CF37" s="36"/>
      <c r="CG37" s="36"/>
      <c r="CH37" s="36"/>
      <c r="CI37" s="36"/>
      <c r="CJ37" s="36"/>
      <c r="CK37" s="36"/>
      <c r="CL37" s="36"/>
      <c r="CM37" s="36"/>
      <c r="CN37" s="36"/>
      <c r="CO37" s="36"/>
      <c r="CP37" s="36"/>
      <c r="CQ37" s="273"/>
      <c r="CR37" s="278">
        <v>12927</v>
      </c>
      <c r="CS37" s="319"/>
      <c r="CT37" s="319"/>
      <c r="CU37" s="319"/>
      <c r="CV37" s="319"/>
      <c r="CW37" s="319"/>
      <c r="CX37" s="319"/>
      <c r="CY37" s="338"/>
      <c r="CZ37" s="287">
        <v>0</v>
      </c>
      <c r="DA37" s="341"/>
      <c r="DB37" s="341"/>
      <c r="DC37" s="344"/>
      <c r="DD37" s="292">
        <v>12927</v>
      </c>
      <c r="DE37" s="319"/>
      <c r="DF37" s="319"/>
      <c r="DG37" s="319"/>
      <c r="DH37" s="319"/>
      <c r="DI37" s="319"/>
      <c r="DJ37" s="319"/>
      <c r="DK37" s="338"/>
      <c r="DL37" s="292">
        <v>12927</v>
      </c>
      <c r="DM37" s="319"/>
      <c r="DN37" s="319"/>
      <c r="DO37" s="319"/>
      <c r="DP37" s="319"/>
      <c r="DQ37" s="319"/>
      <c r="DR37" s="319"/>
      <c r="DS37" s="319"/>
      <c r="DT37" s="319"/>
      <c r="DU37" s="319"/>
      <c r="DV37" s="338"/>
      <c r="DW37" s="287">
        <v>0</v>
      </c>
      <c r="DX37" s="341"/>
      <c r="DY37" s="341"/>
      <c r="DZ37" s="341"/>
      <c r="EA37" s="341"/>
      <c r="EB37" s="341"/>
      <c r="EC37" s="366"/>
    </row>
    <row r="38" spans="2:133" ht="11.25" customHeight="1">
      <c r="B38" s="263" t="s">
        <v>389</v>
      </c>
      <c r="C38" s="36"/>
      <c r="D38" s="36"/>
      <c r="E38" s="36"/>
      <c r="F38" s="36"/>
      <c r="G38" s="36"/>
      <c r="H38" s="36"/>
      <c r="I38" s="36"/>
      <c r="J38" s="36"/>
      <c r="K38" s="36"/>
      <c r="L38" s="36"/>
      <c r="M38" s="36"/>
      <c r="N38" s="36"/>
      <c r="O38" s="36"/>
      <c r="P38" s="36"/>
      <c r="Q38" s="273"/>
      <c r="R38" s="278">
        <v>1094788</v>
      </c>
      <c r="S38" s="219"/>
      <c r="T38" s="219"/>
      <c r="U38" s="219"/>
      <c r="V38" s="219"/>
      <c r="W38" s="219"/>
      <c r="X38" s="219"/>
      <c r="Y38" s="283"/>
      <c r="Z38" s="286">
        <v>1.7</v>
      </c>
      <c r="AA38" s="286"/>
      <c r="AB38" s="286"/>
      <c r="AC38" s="286"/>
      <c r="AD38" s="291">
        <v>6390</v>
      </c>
      <c r="AE38" s="291"/>
      <c r="AF38" s="291"/>
      <c r="AG38" s="291"/>
      <c r="AH38" s="291"/>
      <c r="AI38" s="291"/>
      <c r="AJ38" s="291"/>
      <c r="AK38" s="291"/>
      <c r="AL38" s="287">
        <v>0</v>
      </c>
      <c r="AM38" s="240"/>
      <c r="AN38" s="240"/>
      <c r="AO38" s="300"/>
      <c r="AQ38" s="308" t="s">
        <v>406</v>
      </c>
      <c r="AR38" s="201"/>
      <c r="AS38" s="201"/>
      <c r="AT38" s="201"/>
      <c r="AU38" s="201"/>
      <c r="AV38" s="201"/>
      <c r="AW38" s="201"/>
      <c r="AX38" s="201"/>
      <c r="AY38" s="316"/>
      <c r="AZ38" s="278">
        <v>977723</v>
      </c>
      <c r="BA38" s="219"/>
      <c r="BB38" s="219"/>
      <c r="BC38" s="219"/>
      <c r="BD38" s="319"/>
      <c r="BE38" s="319"/>
      <c r="BF38" s="322"/>
      <c r="BG38" s="263" t="s">
        <v>407</v>
      </c>
      <c r="BH38" s="36"/>
      <c r="BI38" s="36"/>
      <c r="BJ38" s="36"/>
      <c r="BK38" s="36"/>
      <c r="BL38" s="36"/>
      <c r="BM38" s="36"/>
      <c r="BN38" s="36"/>
      <c r="BO38" s="36"/>
      <c r="BP38" s="36"/>
      <c r="BQ38" s="36"/>
      <c r="BR38" s="36"/>
      <c r="BS38" s="36"/>
      <c r="BT38" s="36"/>
      <c r="BU38" s="273"/>
      <c r="BV38" s="278">
        <v>18393</v>
      </c>
      <c r="BW38" s="219"/>
      <c r="BX38" s="219"/>
      <c r="BY38" s="219"/>
      <c r="BZ38" s="219"/>
      <c r="CA38" s="219"/>
      <c r="CB38" s="333"/>
      <c r="CD38" s="263" t="s">
        <v>408</v>
      </c>
      <c r="CE38" s="36"/>
      <c r="CF38" s="36"/>
      <c r="CG38" s="36"/>
      <c r="CH38" s="36"/>
      <c r="CI38" s="36"/>
      <c r="CJ38" s="36"/>
      <c r="CK38" s="36"/>
      <c r="CL38" s="36"/>
      <c r="CM38" s="36"/>
      <c r="CN38" s="36"/>
      <c r="CO38" s="36"/>
      <c r="CP38" s="36"/>
      <c r="CQ38" s="273"/>
      <c r="CR38" s="278">
        <v>4123887</v>
      </c>
      <c r="CS38" s="219"/>
      <c r="CT38" s="219"/>
      <c r="CU38" s="219"/>
      <c r="CV38" s="219"/>
      <c r="CW38" s="219"/>
      <c r="CX38" s="219"/>
      <c r="CY38" s="283"/>
      <c r="CZ38" s="287">
        <v>6.7</v>
      </c>
      <c r="DA38" s="341"/>
      <c r="DB38" s="341"/>
      <c r="DC38" s="344"/>
      <c r="DD38" s="292">
        <v>3329288</v>
      </c>
      <c r="DE38" s="219"/>
      <c r="DF38" s="219"/>
      <c r="DG38" s="219"/>
      <c r="DH38" s="219"/>
      <c r="DI38" s="219"/>
      <c r="DJ38" s="219"/>
      <c r="DK38" s="283"/>
      <c r="DL38" s="292">
        <v>3081210</v>
      </c>
      <c r="DM38" s="219"/>
      <c r="DN38" s="219"/>
      <c r="DO38" s="219"/>
      <c r="DP38" s="219"/>
      <c r="DQ38" s="219"/>
      <c r="DR38" s="219"/>
      <c r="DS38" s="219"/>
      <c r="DT38" s="219"/>
      <c r="DU38" s="219"/>
      <c r="DV38" s="283"/>
      <c r="DW38" s="287">
        <v>11.5</v>
      </c>
      <c r="DX38" s="341"/>
      <c r="DY38" s="341"/>
      <c r="DZ38" s="341"/>
      <c r="EA38" s="341"/>
      <c r="EB38" s="341"/>
      <c r="EC38" s="366"/>
    </row>
    <row r="39" spans="2:133" ht="11.25" customHeight="1">
      <c r="B39" s="263" t="s">
        <v>409</v>
      </c>
      <c r="C39" s="36"/>
      <c r="D39" s="36"/>
      <c r="E39" s="36"/>
      <c r="F39" s="36"/>
      <c r="G39" s="36"/>
      <c r="H39" s="36"/>
      <c r="I39" s="36"/>
      <c r="J39" s="36"/>
      <c r="K39" s="36"/>
      <c r="L39" s="36"/>
      <c r="M39" s="36"/>
      <c r="N39" s="36"/>
      <c r="O39" s="36"/>
      <c r="P39" s="36"/>
      <c r="Q39" s="273"/>
      <c r="R39" s="278">
        <v>3173400</v>
      </c>
      <c r="S39" s="219"/>
      <c r="T39" s="219"/>
      <c r="U39" s="219"/>
      <c r="V39" s="219"/>
      <c r="W39" s="219"/>
      <c r="X39" s="219"/>
      <c r="Y39" s="283"/>
      <c r="Z39" s="286">
        <v>5</v>
      </c>
      <c r="AA39" s="286"/>
      <c r="AB39" s="286"/>
      <c r="AC39" s="286"/>
      <c r="AD39" s="291" t="s">
        <v>135</v>
      </c>
      <c r="AE39" s="291"/>
      <c r="AF39" s="291"/>
      <c r="AG39" s="291"/>
      <c r="AH39" s="291"/>
      <c r="AI39" s="291"/>
      <c r="AJ39" s="291"/>
      <c r="AK39" s="291"/>
      <c r="AL39" s="287" t="s">
        <v>135</v>
      </c>
      <c r="AM39" s="240"/>
      <c r="AN39" s="240"/>
      <c r="AO39" s="300"/>
      <c r="AQ39" s="308" t="s">
        <v>299</v>
      </c>
      <c r="AR39" s="201"/>
      <c r="AS39" s="201"/>
      <c r="AT39" s="201"/>
      <c r="AU39" s="201"/>
      <c r="AV39" s="201"/>
      <c r="AW39" s="201"/>
      <c r="AX39" s="201"/>
      <c r="AY39" s="316"/>
      <c r="AZ39" s="278">
        <v>20039</v>
      </c>
      <c r="BA39" s="219"/>
      <c r="BB39" s="219"/>
      <c r="BC39" s="219"/>
      <c r="BD39" s="319"/>
      <c r="BE39" s="319"/>
      <c r="BF39" s="322"/>
      <c r="BG39" s="263" t="s">
        <v>328</v>
      </c>
      <c r="BH39" s="36"/>
      <c r="BI39" s="36"/>
      <c r="BJ39" s="36"/>
      <c r="BK39" s="36"/>
      <c r="BL39" s="36"/>
      <c r="BM39" s="36"/>
      <c r="BN39" s="36"/>
      <c r="BO39" s="36"/>
      <c r="BP39" s="36"/>
      <c r="BQ39" s="36"/>
      <c r="BR39" s="36"/>
      <c r="BS39" s="36"/>
      <c r="BT39" s="36"/>
      <c r="BU39" s="273"/>
      <c r="BV39" s="278">
        <v>28895</v>
      </c>
      <c r="BW39" s="219"/>
      <c r="BX39" s="219"/>
      <c r="BY39" s="219"/>
      <c r="BZ39" s="219"/>
      <c r="CA39" s="219"/>
      <c r="CB39" s="333"/>
      <c r="CD39" s="263" t="s">
        <v>413</v>
      </c>
      <c r="CE39" s="36"/>
      <c r="CF39" s="36"/>
      <c r="CG39" s="36"/>
      <c r="CH39" s="36"/>
      <c r="CI39" s="36"/>
      <c r="CJ39" s="36"/>
      <c r="CK39" s="36"/>
      <c r="CL39" s="36"/>
      <c r="CM39" s="36"/>
      <c r="CN39" s="36"/>
      <c r="CO39" s="36"/>
      <c r="CP39" s="36"/>
      <c r="CQ39" s="273"/>
      <c r="CR39" s="278">
        <v>2854950</v>
      </c>
      <c r="CS39" s="319"/>
      <c r="CT39" s="319"/>
      <c r="CU39" s="319"/>
      <c r="CV39" s="319"/>
      <c r="CW39" s="319"/>
      <c r="CX39" s="319"/>
      <c r="CY39" s="338"/>
      <c r="CZ39" s="287">
        <v>4.5999999999999996</v>
      </c>
      <c r="DA39" s="341"/>
      <c r="DB39" s="341"/>
      <c r="DC39" s="344"/>
      <c r="DD39" s="292">
        <v>2807888</v>
      </c>
      <c r="DE39" s="319"/>
      <c r="DF39" s="319"/>
      <c r="DG39" s="319"/>
      <c r="DH39" s="319"/>
      <c r="DI39" s="319"/>
      <c r="DJ39" s="319"/>
      <c r="DK39" s="338"/>
      <c r="DL39" s="292" t="s">
        <v>135</v>
      </c>
      <c r="DM39" s="319"/>
      <c r="DN39" s="319"/>
      <c r="DO39" s="319"/>
      <c r="DP39" s="319"/>
      <c r="DQ39" s="319"/>
      <c r="DR39" s="319"/>
      <c r="DS39" s="319"/>
      <c r="DT39" s="319"/>
      <c r="DU39" s="319"/>
      <c r="DV39" s="338"/>
      <c r="DW39" s="287" t="s">
        <v>135</v>
      </c>
      <c r="DX39" s="341"/>
      <c r="DY39" s="341"/>
      <c r="DZ39" s="341"/>
      <c r="EA39" s="341"/>
      <c r="EB39" s="341"/>
      <c r="EC39" s="366"/>
    </row>
    <row r="40" spans="2:133" ht="11.25" customHeight="1">
      <c r="B40" s="263" t="s">
        <v>414</v>
      </c>
      <c r="C40" s="36"/>
      <c r="D40" s="36"/>
      <c r="E40" s="36"/>
      <c r="F40" s="36"/>
      <c r="G40" s="36"/>
      <c r="H40" s="36"/>
      <c r="I40" s="36"/>
      <c r="J40" s="36"/>
      <c r="K40" s="36"/>
      <c r="L40" s="36"/>
      <c r="M40" s="36"/>
      <c r="N40" s="36"/>
      <c r="O40" s="36"/>
      <c r="P40" s="36"/>
      <c r="Q40" s="273"/>
      <c r="R40" s="278" t="s">
        <v>135</v>
      </c>
      <c r="S40" s="219"/>
      <c r="T40" s="219"/>
      <c r="U40" s="219"/>
      <c r="V40" s="219"/>
      <c r="W40" s="219"/>
      <c r="X40" s="219"/>
      <c r="Y40" s="283"/>
      <c r="Z40" s="286" t="s">
        <v>135</v>
      </c>
      <c r="AA40" s="286"/>
      <c r="AB40" s="286"/>
      <c r="AC40" s="286"/>
      <c r="AD40" s="291" t="s">
        <v>135</v>
      </c>
      <c r="AE40" s="291"/>
      <c r="AF40" s="291"/>
      <c r="AG40" s="291"/>
      <c r="AH40" s="291"/>
      <c r="AI40" s="291"/>
      <c r="AJ40" s="291"/>
      <c r="AK40" s="291"/>
      <c r="AL40" s="287" t="s">
        <v>135</v>
      </c>
      <c r="AM40" s="240"/>
      <c r="AN40" s="240"/>
      <c r="AO40" s="300"/>
      <c r="AQ40" s="308" t="s">
        <v>415</v>
      </c>
      <c r="AR40" s="201"/>
      <c r="AS40" s="201"/>
      <c r="AT40" s="201"/>
      <c r="AU40" s="201"/>
      <c r="AV40" s="201"/>
      <c r="AW40" s="201"/>
      <c r="AX40" s="201"/>
      <c r="AY40" s="316"/>
      <c r="AZ40" s="278" t="s">
        <v>135</v>
      </c>
      <c r="BA40" s="219"/>
      <c r="BB40" s="219"/>
      <c r="BC40" s="219"/>
      <c r="BD40" s="319"/>
      <c r="BE40" s="319"/>
      <c r="BF40" s="322"/>
      <c r="BG40" s="304" t="s">
        <v>416</v>
      </c>
      <c r="BH40" s="29"/>
      <c r="BI40" s="29"/>
      <c r="BJ40" s="29"/>
      <c r="BK40" s="29"/>
      <c r="BL40" s="29"/>
      <c r="BM40" s="36" t="s">
        <v>417</v>
      </c>
      <c r="BN40" s="36"/>
      <c r="BO40" s="36"/>
      <c r="BP40" s="36"/>
      <c r="BQ40" s="36"/>
      <c r="BR40" s="36"/>
      <c r="BS40" s="36"/>
      <c r="BT40" s="36"/>
      <c r="BU40" s="273"/>
      <c r="BV40" s="278">
        <v>108</v>
      </c>
      <c r="BW40" s="219"/>
      <c r="BX40" s="219"/>
      <c r="BY40" s="219"/>
      <c r="BZ40" s="219"/>
      <c r="CA40" s="219"/>
      <c r="CB40" s="333"/>
      <c r="CD40" s="263" t="s">
        <v>361</v>
      </c>
      <c r="CE40" s="36"/>
      <c r="CF40" s="36"/>
      <c r="CG40" s="36"/>
      <c r="CH40" s="36"/>
      <c r="CI40" s="36"/>
      <c r="CJ40" s="36"/>
      <c r="CK40" s="36"/>
      <c r="CL40" s="36"/>
      <c r="CM40" s="36"/>
      <c r="CN40" s="36"/>
      <c r="CO40" s="36"/>
      <c r="CP40" s="36"/>
      <c r="CQ40" s="273"/>
      <c r="CR40" s="278">
        <v>568165</v>
      </c>
      <c r="CS40" s="219"/>
      <c r="CT40" s="219"/>
      <c r="CU40" s="219"/>
      <c r="CV40" s="219"/>
      <c r="CW40" s="219"/>
      <c r="CX40" s="219"/>
      <c r="CY40" s="283"/>
      <c r="CZ40" s="287">
        <v>0.9</v>
      </c>
      <c r="DA40" s="341"/>
      <c r="DB40" s="341"/>
      <c r="DC40" s="344"/>
      <c r="DD40" s="292">
        <v>427060</v>
      </c>
      <c r="DE40" s="219"/>
      <c r="DF40" s="219"/>
      <c r="DG40" s="219"/>
      <c r="DH40" s="219"/>
      <c r="DI40" s="219"/>
      <c r="DJ40" s="219"/>
      <c r="DK40" s="283"/>
      <c r="DL40" s="292" t="s">
        <v>135</v>
      </c>
      <c r="DM40" s="219"/>
      <c r="DN40" s="219"/>
      <c r="DO40" s="219"/>
      <c r="DP40" s="219"/>
      <c r="DQ40" s="219"/>
      <c r="DR40" s="219"/>
      <c r="DS40" s="219"/>
      <c r="DT40" s="219"/>
      <c r="DU40" s="219"/>
      <c r="DV40" s="283"/>
      <c r="DW40" s="287" t="s">
        <v>135</v>
      </c>
      <c r="DX40" s="341"/>
      <c r="DY40" s="341"/>
      <c r="DZ40" s="341"/>
      <c r="EA40" s="341"/>
      <c r="EB40" s="341"/>
      <c r="EC40" s="366"/>
    </row>
    <row r="41" spans="2:133" ht="11.25" customHeight="1">
      <c r="B41" s="263" t="s">
        <v>418</v>
      </c>
      <c r="C41" s="36"/>
      <c r="D41" s="36"/>
      <c r="E41" s="36"/>
      <c r="F41" s="36"/>
      <c r="G41" s="36"/>
      <c r="H41" s="36"/>
      <c r="I41" s="36"/>
      <c r="J41" s="36"/>
      <c r="K41" s="36"/>
      <c r="L41" s="36"/>
      <c r="M41" s="36"/>
      <c r="N41" s="36"/>
      <c r="O41" s="36"/>
      <c r="P41" s="36"/>
      <c r="Q41" s="273"/>
      <c r="R41" s="278" t="s">
        <v>135</v>
      </c>
      <c r="S41" s="219"/>
      <c r="T41" s="219"/>
      <c r="U41" s="219"/>
      <c r="V41" s="219"/>
      <c r="W41" s="219"/>
      <c r="X41" s="219"/>
      <c r="Y41" s="283"/>
      <c r="Z41" s="286" t="s">
        <v>135</v>
      </c>
      <c r="AA41" s="286"/>
      <c r="AB41" s="286"/>
      <c r="AC41" s="286"/>
      <c r="AD41" s="291" t="s">
        <v>135</v>
      </c>
      <c r="AE41" s="291"/>
      <c r="AF41" s="291"/>
      <c r="AG41" s="291"/>
      <c r="AH41" s="291"/>
      <c r="AI41" s="291"/>
      <c r="AJ41" s="291"/>
      <c r="AK41" s="291"/>
      <c r="AL41" s="287" t="s">
        <v>135</v>
      </c>
      <c r="AM41" s="240"/>
      <c r="AN41" s="240"/>
      <c r="AO41" s="300"/>
      <c r="AQ41" s="308" t="s">
        <v>419</v>
      </c>
      <c r="AR41" s="201"/>
      <c r="AS41" s="201"/>
      <c r="AT41" s="201"/>
      <c r="AU41" s="201"/>
      <c r="AV41" s="201"/>
      <c r="AW41" s="201"/>
      <c r="AX41" s="201"/>
      <c r="AY41" s="316"/>
      <c r="AZ41" s="278">
        <v>884692</v>
      </c>
      <c r="BA41" s="219"/>
      <c r="BB41" s="219"/>
      <c r="BC41" s="219"/>
      <c r="BD41" s="319"/>
      <c r="BE41" s="319"/>
      <c r="BF41" s="322"/>
      <c r="BG41" s="304"/>
      <c r="BH41" s="29"/>
      <c r="BI41" s="29"/>
      <c r="BJ41" s="29"/>
      <c r="BK41" s="29"/>
      <c r="BL41" s="29"/>
      <c r="BM41" s="36" t="s">
        <v>333</v>
      </c>
      <c r="BN41" s="36"/>
      <c r="BO41" s="36"/>
      <c r="BP41" s="36"/>
      <c r="BQ41" s="36"/>
      <c r="BR41" s="36"/>
      <c r="BS41" s="36"/>
      <c r="BT41" s="36"/>
      <c r="BU41" s="273"/>
      <c r="BV41" s="278">
        <v>1</v>
      </c>
      <c r="BW41" s="219"/>
      <c r="BX41" s="219"/>
      <c r="BY41" s="219"/>
      <c r="BZ41" s="219"/>
      <c r="CA41" s="219"/>
      <c r="CB41" s="333"/>
      <c r="CD41" s="263" t="s">
        <v>281</v>
      </c>
      <c r="CE41" s="36"/>
      <c r="CF41" s="36"/>
      <c r="CG41" s="36"/>
      <c r="CH41" s="36"/>
      <c r="CI41" s="36"/>
      <c r="CJ41" s="36"/>
      <c r="CK41" s="36"/>
      <c r="CL41" s="36"/>
      <c r="CM41" s="36"/>
      <c r="CN41" s="36"/>
      <c r="CO41" s="36"/>
      <c r="CP41" s="36"/>
      <c r="CQ41" s="273"/>
      <c r="CR41" s="278" t="s">
        <v>135</v>
      </c>
      <c r="CS41" s="319"/>
      <c r="CT41" s="319"/>
      <c r="CU41" s="319"/>
      <c r="CV41" s="319"/>
      <c r="CW41" s="319"/>
      <c r="CX41" s="319"/>
      <c r="CY41" s="338"/>
      <c r="CZ41" s="287" t="s">
        <v>135</v>
      </c>
      <c r="DA41" s="341"/>
      <c r="DB41" s="341"/>
      <c r="DC41" s="344"/>
      <c r="DD41" s="292" t="s">
        <v>135</v>
      </c>
      <c r="DE41" s="319"/>
      <c r="DF41" s="319"/>
      <c r="DG41" s="319"/>
      <c r="DH41" s="319"/>
      <c r="DI41" s="319"/>
      <c r="DJ41" s="319"/>
      <c r="DK41" s="338"/>
      <c r="DL41" s="352"/>
      <c r="DM41" s="355"/>
      <c r="DN41" s="355"/>
      <c r="DO41" s="355"/>
      <c r="DP41" s="355"/>
      <c r="DQ41" s="355"/>
      <c r="DR41" s="355"/>
      <c r="DS41" s="355"/>
      <c r="DT41" s="355"/>
      <c r="DU41" s="355"/>
      <c r="DV41" s="359"/>
      <c r="DW41" s="361"/>
      <c r="DX41" s="363"/>
      <c r="DY41" s="363"/>
      <c r="DZ41" s="363"/>
      <c r="EA41" s="363"/>
      <c r="EB41" s="363"/>
      <c r="EC41" s="367"/>
    </row>
    <row r="42" spans="2:133" ht="11.25" customHeight="1">
      <c r="B42" s="263" t="s">
        <v>420</v>
      </c>
      <c r="C42" s="36"/>
      <c r="D42" s="36"/>
      <c r="E42" s="36"/>
      <c r="F42" s="36"/>
      <c r="G42" s="36"/>
      <c r="H42" s="36"/>
      <c r="I42" s="36"/>
      <c r="J42" s="36"/>
      <c r="K42" s="36"/>
      <c r="L42" s="36"/>
      <c r="M42" s="36"/>
      <c r="N42" s="36"/>
      <c r="O42" s="36"/>
      <c r="P42" s="36"/>
      <c r="Q42" s="273"/>
      <c r="R42" s="278">
        <v>1441500</v>
      </c>
      <c r="S42" s="219"/>
      <c r="T42" s="219"/>
      <c r="U42" s="219"/>
      <c r="V42" s="219"/>
      <c r="W42" s="219"/>
      <c r="X42" s="219"/>
      <c r="Y42" s="283"/>
      <c r="Z42" s="286">
        <v>2.2999999999999998</v>
      </c>
      <c r="AA42" s="286"/>
      <c r="AB42" s="286"/>
      <c r="AC42" s="286"/>
      <c r="AD42" s="291" t="s">
        <v>135</v>
      </c>
      <c r="AE42" s="291"/>
      <c r="AF42" s="291"/>
      <c r="AG42" s="291"/>
      <c r="AH42" s="291"/>
      <c r="AI42" s="291"/>
      <c r="AJ42" s="291"/>
      <c r="AK42" s="291"/>
      <c r="AL42" s="287" t="s">
        <v>135</v>
      </c>
      <c r="AM42" s="240"/>
      <c r="AN42" s="240"/>
      <c r="AO42" s="300"/>
      <c r="AQ42" s="309" t="s">
        <v>422</v>
      </c>
      <c r="AR42" s="311"/>
      <c r="AS42" s="311"/>
      <c r="AT42" s="311"/>
      <c r="AU42" s="311"/>
      <c r="AV42" s="311"/>
      <c r="AW42" s="311"/>
      <c r="AX42" s="311"/>
      <c r="AY42" s="317"/>
      <c r="AZ42" s="279">
        <v>3239195</v>
      </c>
      <c r="BA42" s="281"/>
      <c r="BB42" s="281"/>
      <c r="BC42" s="281"/>
      <c r="BD42" s="318"/>
      <c r="BE42" s="318"/>
      <c r="BF42" s="323"/>
      <c r="BG42" s="177"/>
      <c r="BH42" s="180"/>
      <c r="BI42" s="180"/>
      <c r="BJ42" s="180"/>
      <c r="BK42" s="180"/>
      <c r="BL42" s="180"/>
      <c r="BM42" s="271" t="s">
        <v>423</v>
      </c>
      <c r="BN42" s="271"/>
      <c r="BO42" s="271"/>
      <c r="BP42" s="271"/>
      <c r="BQ42" s="271"/>
      <c r="BR42" s="271"/>
      <c r="BS42" s="271"/>
      <c r="BT42" s="271"/>
      <c r="BU42" s="275"/>
      <c r="BV42" s="279">
        <v>303</v>
      </c>
      <c r="BW42" s="281"/>
      <c r="BX42" s="281"/>
      <c r="BY42" s="281"/>
      <c r="BZ42" s="281"/>
      <c r="CA42" s="281"/>
      <c r="CB42" s="334"/>
      <c r="CD42" s="263" t="s">
        <v>273</v>
      </c>
      <c r="CE42" s="36"/>
      <c r="CF42" s="36"/>
      <c r="CG42" s="36"/>
      <c r="CH42" s="36"/>
      <c r="CI42" s="36"/>
      <c r="CJ42" s="36"/>
      <c r="CK42" s="36"/>
      <c r="CL42" s="36"/>
      <c r="CM42" s="36"/>
      <c r="CN42" s="36"/>
      <c r="CO42" s="36"/>
      <c r="CP42" s="36"/>
      <c r="CQ42" s="273"/>
      <c r="CR42" s="278">
        <v>6656639</v>
      </c>
      <c r="CS42" s="219"/>
      <c r="CT42" s="219"/>
      <c r="CU42" s="219"/>
      <c r="CV42" s="219"/>
      <c r="CW42" s="219"/>
      <c r="CX42" s="219"/>
      <c r="CY42" s="283"/>
      <c r="CZ42" s="287">
        <v>10.8</v>
      </c>
      <c r="DA42" s="240"/>
      <c r="DB42" s="240"/>
      <c r="DC42" s="289"/>
      <c r="DD42" s="292">
        <v>3059782</v>
      </c>
      <c r="DE42" s="219"/>
      <c r="DF42" s="219"/>
      <c r="DG42" s="219"/>
      <c r="DH42" s="219"/>
      <c r="DI42" s="219"/>
      <c r="DJ42" s="219"/>
      <c r="DK42" s="283"/>
      <c r="DL42" s="352"/>
      <c r="DM42" s="355"/>
      <c r="DN42" s="355"/>
      <c r="DO42" s="355"/>
      <c r="DP42" s="355"/>
      <c r="DQ42" s="355"/>
      <c r="DR42" s="355"/>
      <c r="DS42" s="355"/>
      <c r="DT42" s="355"/>
      <c r="DU42" s="355"/>
      <c r="DV42" s="359"/>
      <c r="DW42" s="361"/>
      <c r="DX42" s="363"/>
      <c r="DY42" s="363"/>
      <c r="DZ42" s="363"/>
      <c r="EA42" s="363"/>
      <c r="EB42" s="363"/>
      <c r="EC42" s="367"/>
    </row>
    <row r="43" spans="2:133" ht="11.25" customHeight="1">
      <c r="B43" s="265" t="s">
        <v>421</v>
      </c>
      <c r="C43" s="271"/>
      <c r="D43" s="271"/>
      <c r="E43" s="271"/>
      <c r="F43" s="271"/>
      <c r="G43" s="271"/>
      <c r="H43" s="271"/>
      <c r="I43" s="271"/>
      <c r="J43" s="271"/>
      <c r="K43" s="271"/>
      <c r="L43" s="271"/>
      <c r="M43" s="271"/>
      <c r="N43" s="271"/>
      <c r="O43" s="271"/>
      <c r="P43" s="271"/>
      <c r="Q43" s="275"/>
      <c r="R43" s="279">
        <v>63633886</v>
      </c>
      <c r="S43" s="281"/>
      <c r="T43" s="281"/>
      <c r="U43" s="281"/>
      <c r="V43" s="281"/>
      <c r="W43" s="281"/>
      <c r="X43" s="281"/>
      <c r="Y43" s="284"/>
      <c r="Z43" s="288">
        <v>100</v>
      </c>
      <c r="AA43" s="288"/>
      <c r="AB43" s="288"/>
      <c r="AC43" s="288"/>
      <c r="AD43" s="293">
        <v>25360049</v>
      </c>
      <c r="AE43" s="293"/>
      <c r="AF43" s="293"/>
      <c r="AG43" s="293"/>
      <c r="AH43" s="293"/>
      <c r="AI43" s="293"/>
      <c r="AJ43" s="293"/>
      <c r="AK43" s="293"/>
      <c r="AL43" s="296">
        <v>100</v>
      </c>
      <c r="AM43" s="298"/>
      <c r="AN43" s="298"/>
      <c r="AO43" s="301"/>
      <c r="CD43" s="263" t="s">
        <v>79</v>
      </c>
      <c r="CE43" s="36"/>
      <c r="CF43" s="36"/>
      <c r="CG43" s="36"/>
      <c r="CH43" s="36"/>
      <c r="CI43" s="36"/>
      <c r="CJ43" s="36"/>
      <c r="CK43" s="36"/>
      <c r="CL43" s="36"/>
      <c r="CM43" s="36"/>
      <c r="CN43" s="36"/>
      <c r="CO43" s="36"/>
      <c r="CP43" s="36"/>
      <c r="CQ43" s="273"/>
      <c r="CR43" s="278">
        <v>196803</v>
      </c>
      <c r="CS43" s="319"/>
      <c r="CT43" s="319"/>
      <c r="CU43" s="319"/>
      <c r="CV43" s="319"/>
      <c r="CW43" s="319"/>
      <c r="CX43" s="319"/>
      <c r="CY43" s="338"/>
      <c r="CZ43" s="287">
        <v>0.3</v>
      </c>
      <c r="DA43" s="341"/>
      <c r="DB43" s="341"/>
      <c r="DC43" s="344"/>
      <c r="DD43" s="292">
        <v>196075</v>
      </c>
      <c r="DE43" s="319"/>
      <c r="DF43" s="319"/>
      <c r="DG43" s="319"/>
      <c r="DH43" s="319"/>
      <c r="DI43" s="319"/>
      <c r="DJ43" s="319"/>
      <c r="DK43" s="338"/>
      <c r="DL43" s="352"/>
      <c r="DM43" s="355"/>
      <c r="DN43" s="355"/>
      <c r="DO43" s="355"/>
      <c r="DP43" s="355"/>
      <c r="DQ43" s="355"/>
      <c r="DR43" s="355"/>
      <c r="DS43" s="355"/>
      <c r="DT43" s="355"/>
      <c r="DU43" s="355"/>
      <c r="DV43" s="359"/>
      <c r="DW43" s="361"/>
      <c r="DX43" s="363"/>
      <c r="DY43" s="363"/>
      <c r="DZ43" s="363"/>
      <c r="EA43" s="363"/>
      <c r="EB43" s="363"/>
      <c r="EC43" s="367"/>
    </row>
    <row r="44" spans="2:133" ht="11.25" customHeight="1">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CD44" s="133" t="s">
        <v>176</v>
      </c>
      <c r="CE44" s="42"/>
      <c r="CF44" s="263" t="s">
        <v>424</v>
      </c>
      <c r="CG44" s="36"/>
      <c r="CH44" s="36"/>
      <c r="CI44" s="36"/>
      <c r="CJ44" s="36"/>
      <c r="CK44" s="36"/>
      <c r="CL44" s="36"/>
      <c r="CM44" s="36"/>
      <c r="CN44" s="36"/>
      <c r="CO44" s="36"/>
      <c r="CP44" s="36"/>
      <c r="CQ44" s="273"/>
      <c r="CR44" s="278">
        <v>6656639</v>
      </c>
      <c r="CS44" s="219"/>
      <c r="CT44" s="219"/>
      <c r="CU44" s="219"/>
      <c r="CV44" s="219"/>
      <c r="CW44" s="219"/>
      <c r="CX44" s="219"/>
      <c r="CY44" s="283"/>
      <c r="CZ44" s="287">
        <v>10.8</v>
      </c>
      <c r="DA44" s="240"/>
      <c r="DB44" s="240"/>
      <c r="DC44" s="289"/>
      <c r="DD44" s="292">
        <v>3059782</v>
      </c>
      <c r="DE44" s="219"/>
      <c r="DF44" s="219"/>
      <c r="DG44" s="219"/>
      <c r="DH44" s="219"/>
      <c r="DI44" s="219"/>
      <c r="DJ44" s="219"/>
      <c r="DK44" s="283"/>
      <c r="DL44" s="352"/>
      <c r="DM44" s="355"/>
      <c r="DN44" s="355"/>
      <c r="DO44" s="355"/>
      <c r="DP44" s="355"/>
      <c r="DQ44" s="355"/>
      <c r="DR44" s="355"/>
      <c r="DS44" s="355"/>
      <c r="DT44" s="355"/>
      <c r="DU44" s="355"/>
      <c r="DV44" s="359"/>
      <c r="DW44" s="361"/>
      <c r="DX44" s="363"/>
      <c r="DY44" s="363"/>
      <c r="DZ44" s="363"/>
      <c r="EA44" s="363"/>
      <c r="EB44" s="363"/>
      <c r="EC44" s="367"/>
    </row>
    <row r="45" spans="2:133" ht="11.25" customHeight="1">
      <c r="B45" s="178" t="s">
        <v>50</v>
      </c>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CD45" s="134"/>
      <c r="CE45" s="43"/>
      <c r="CF45" s="263" t="s">
        <v>425</v>
      </c>
      <c r="CG45" s="36"/>
      <c r="CH45" s="36"/>
      <c r="CI45" s="36"/>
      <c r="CJ45" s="36"/>
      <c r="CK45" s="36"/>
      <c r="CL45" s="36"/>
      <c r="CM45" s="36"/>
      <c r="CN45" s="36"/>
      <c r="CO45" s="36"/>
      <c r="CP45" s="36"/>
      <c r="CQ45" s="273"/>
      <c r="CR45" s="278">
        <v>1519658</v>
      </c>
      <c r="CS45" s="319"/>
      <c r="CT45" s="319"/>
      <c r="CU45" s="319"/>
      <c r="CV45" s="319"/>
      <c r="CW45" s="319"/>
      <c r="CX45" s="319"/>
      <c r="CY45" s="338"/>
      <c r="CZ45" s="287">
        <v>2.5</v>
      </c>
      <c r="DA45" s="341"/>
      <c r="DB45" s="341"/>
      <c r="DC45" s="344"/>
      <c r="DD45" s="292">
        <v>251477</v>
      </c>
      <c r="DE45" s="319"/>
      <c r="DF45" s="319"/>
      <c r="DG45" s="319"/>
      <c r="DH45" s="319"/>
      <c r="DI45" s="319"/>
      <c r="DJ45" s="319"/>
      <c r="DK45" s="338"/>
      <c r="DL45" s="352"/>
      <c r="DM45" s="355"/>
      <c r="DN45" s="355"/>
      <c r="DO45" s="355"/>
      <c r="DP45" s="355"/>
      <c r="DQ45" s="355"/>
      <c r="DR45" s="355"/>
      <c r="DS45" s="355"/>
      <c r="DT45" s="355"/>
      <c r="DU45" s="355"/>
      <c r="DV45" s="359"/>
      <c r="DW45" s="361"/>
      <c r="DX45" s="363"/>
      <c r="DY45" s="363"/>
      <c r="DZ45" s="363"/>
      <c r="EA45" s="363"/>
      <c r="EB45" s="363"/>
      <c r="EC45" s="367"/>
    </row>
    <row r="46" spans="2:133" ht="11.25" customHeight="1">
      <c r="B46" s="267" t="s">
        <v>396</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CD46" s="134"/>
      <c r="CE46" s="43"/>
      <c r="CF46" s="263" t="s">
        <v>383</v>
      </c>
      <c r="CG46" s="36"/>
      <c r="CH46" s="36"/>
      <c r="CI46" s="36"/>
      <c r="CJ46" s="36"/>
      <c r="CK46" s="36"/>
      <c r="CL46" s="36"/>
      <c r="CM46" s="36"/>
      <c r="CN46" s="36"/>
      <c r="CO46" s="36"/>
      <c r="CP46" s="36"/>
      <c r="CQ46" s="273"/>
      <c r="CR46" s="278">
        <v>5017034</v>
      </c>
      <c r="CS46" s="219"/>
      <c r="CT46" s="219"/>
      <c r="CU46" s="219"/>
      <c r="CV46" s="219"/>
      <c r="CW46" s="219"/>
      <c r="CX46" s="219"/>
      <c r="CY46" s="283"/>
      <c r="CZ46" s="287">
        <v>8.1999999999999993</v>
      </c>
      <c r="DA46" s="240"/>
      <c r="DB46" s="240"/>
      <c r="DC46" s="289"/>
      <c r="DD46" s="292">
        <v>2722106</v>
      </c>
      <c r="DE46" s="219"/>
      <c r="DF46" s="219"/>
      <c r="DG46" s="219"/>
      <c r="DH46" s="219"/>
      <c r="DI46" s="219"/>
      <c r="DJ46" s="219"/>
      <c r="DK46" s="283"/>
      <c r="DL46" s="352"/>
      <c r="DM46" s="355"/>
      <c r="DN46" s="355"/>
      <c r="DO46" s="355"/>
      <c r="DP46" s="355"/>
      <c r="DQ46" s="355"/>
      <c r="DR46" s="355"/>
      <c r="DS46" s="355"/>
      <c r="DT46" s="355"/>
      <c r="DU46" s="355"/>
      <c r="DV46" s="359"/>
      <c r="DW46" s="361"/>
      <c r="DX46" s="363"/>
      <c r="DY46" s="363"/>
      <c r="DZ46" s="363"/>
      <c r="EA46" s="363"/>
      <c r="EB46" s="363"/>
      <c r="EC46" s="367"/>
    </row>
    <row r="47" spans="2:133" ht="11.25" customHeight="1">
      <c r="B47" s="268" t="s">
        <v>261</v>
      </c>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CD47" s="134"/>
      <c r="CE47" s="43"/>
      <c r="CF47" s="263" t="s">
        <v>427</v>
      </c>
      <c r="CG47" s="36"/>
      <c r="CH47" s="36"/>
      <c r="CI47" s="36"/>
      <c r="CJ47" s="36"/>
      <c r="CK47" s="36"/>
      <c r="CL47" s="36"/>
      <c r="CM47" s="36"/>
      <c r="CN47" s="36"/>
      <c r="CO47" s="36"/>
      <c r="CP47" s="36"/>
      <c r="CQ47" s="273"/>
      <c r="CR47" s="278" t="s">
        <v>135</v>
      </c>
      <c r="CS47" s="319"/>
      <c r="CT47" s="319"/>
      <c r="CU47" s="319"/>
      <c r="CV47" s="319"/>
      <c r="CW47" s="319"/>
      <c r="CX47" s="319"/>
      <c r="CY47" s="338"/>
      <c r="CZ47" s="287" t="s">
        <v>135</v>
      </c>
      <c r="DA47" s="341"/>
      <c r="DB47" s="341"/>
      <c r="DC47" s="344"/>
      <c r="DD47" s="292" t="s">
        <v>135</v>
      </c>
      <c r="DE47" s="319"/>
      <c r="DF47" s="319"/>
      <c r="DG47" s="319"/>
      <c r="DH47" s="319"/>
      <c r="DI47" s="319"/>
      <c r="DJ47" s="319"/>
      <c r="DK47" s="338"/>
      <c r="DL47" s="352"/>
      <c r="DM47" s="355"/>
      <c r="DN47" s="355"/>
      <c r="DO47" s="355"/>
      <c r="DP47" s="355"/>
      <c r="DQ47" s="355"/>
      <c r="DR47" s="355"/>
      <c r="DS47" s="355"/>
      <c r="DT47" s="355"/>
      <c r="DU47" s="355"/>
      <c r="DV47" s="359"/>
      <c r="DW47" s="361"/>
      <c r="DX47" s="363"/>
      <c r="DY47" s="363"/>
      <c r="DZ47" s="363"/>
      <c r="EA47" s="363"/>
      <c r="EB47" s="363"/>
      <c r="EC47" s="367"/>
    </row>
    <row r="48" spans="2:133" ht="10.8">
      <c r="B48" s="267"/>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CD48" s="135"/>
      <c r="CE48" s="142"/>
      <c r="CF48" s="263" t="s">
        <v>428</v>
      </c>
      <c r="CG48" s="36"/>
      <c r="CH48" s="36"/>
      <c r="CI48" s="36"/>
      <c r="CJ48" s="36"/>
      <c r="CK48" s="36"/>
      <c r="CL48" s="36"/>
      <c r="CM48" s="36"/>
      <c r="CN48" s="36"/>
      <c r="CO48" s="36"/>
      <c r="CP48" s="36"/>
      <c r="CQ48" s="273"/>
      <c r="CR48" s="278" t="s">
        <v>135</v>
      </c>
      <c r="CS48" s="219"/>
      <c r="CT48" s="219"/>
      <c r="CU48" s="219"/>
      <c r="CV48" s="219"/>
      <c r="CW48" s="219"/>
      <c r="CX48" s="219"/>
      <c r="CY48" s="283"/>
      <c r="CZ48" s="287" t="s">
        <v>135</v>
      </c>
      <c r="DA48" s="240"/>
      <c r="DB48" s="240"/>
      <c r="DC48" s="289"/>
      <c r="DD48" s="292" t="s">
        <v>135</v>
      </c>
      <c r="DE48" s="219"/>
      <c r="DF48" s="219"/>
      <c r="DG48" s="219"/>
      <c r="DH48" s="219"/>
      <c r="DI48" s="219"/>
      <c r="DJ48" s="219"/>
      <c r="DK48" s="283"/>
      <c r="DL48" s="352"/>
      <c r="DM48" s="355"/>
      <c r="DN48" s="355"/>
      <c r="DO48" s="355"/>
      <c r="DP48" s="355"/>
      <c r="DQ48" s="355"/>
      <c r="DR48" s="355"/>
      <c r="DS48" s="355"/>
      <c r="DT48" s="355"/>
      <c r="DU48" s="355"/>
      <c r="DV48" s="359"/>
      <c r="DW48" s="361"/>
      <c r="DX48" s="363"/>
      <c r="DY48" s="363"/>
      <c r="DZ48" s="363"/>
      <c r="EA48" s="363"/>
      <c r="EB48" s="363"/>
      <c r="EC48" s="367"/>
    </row>
    <row r="49" spans="2:133" ht="11.25" customHeight="1">
      <c r="B49" s="268"/>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CD49" s="265" t="s">
        <v>192</v>
      </c>
      <c r="CE49" s="271"/>
      <c r="CF49" s="271"/>
      <c r="CG49" s="271"/>
      <c r="CH49" s="271"/>
      <c r="CI49" s="271"/>
      <c r="CJ49" s="271"/>
      <c r="CK49" s="271"/>
      <c r="CL49" s="271"/>
      <c r="CM49" s="271"/>
      <c r="CN49" s="271"/>
      <c r="CO49" s="271"/>
      <c r="CP49" s="271"/>
      <c r="CQ49" s="275"/>
      <c r="CR49" s="279">
        <v>61493585</v>
      </c>
      <c r="CS49" s="318"/>
      <c r="CT49" s="318"/>
      <c r="CU49" s="318"/>
      <c r="CV49" s="318"/>
      <c r="CW49" s="318"/>
      <c r="CX49" s="318"/>
      <c r="CY49" s="339"/>
      <c r="CZ49" s="296">
        <v>100</v>
      </c>
      <c r="DA49" s="342"/>
      <c r="DB49" s="342"/>
      <c r="DC49" s="345"/>
      <c r="DD49" s="348">
        <v>33729870</v>
      </c>
      <c r="DE49" s="318"/>
      <c r="DF49" s="318"/>
      <c r="DG49" s="318"/>
      <c r="DH49" s="318"/>
      <c r="DI49" s="318"/>
      <c r="DJ49" s="318"/>
      <c r="DK49" s="339"/>
      <c r="DL49" s="353"/>
      <c r="DM49" s="356"/>
      <c r="DN49" s="356"/>
      <c r="DO49" s="356"/>
      <c r="DP49" s="356"/>
      <c r="DQ49" s="356"/>
      <c r="DR49" s="356"/>
      <c r="DS49" s="356"/>
      <c r="DT49" s="356"/>
      <c r="DU49" s="356"/>
      <c r="DV49" s="360"/>
      <c r="DW49" s="362"/>
      <c r="DX49" s="364"/>
      <c r="DY49" s="364"/>
      <c r="DZ49" s="364"/>
      <c r="EA49" s="364"/>
      <c r="EB49" s="364"/>
      <c r="EC49" s="368"/>
    </row>
  </sheetData>
  <sheetProtection algorithmName="SHA-512" hashValue="rbCAccZZCDY4SeS15jfOM/3FI0qBiaLIp8CI24N36mplhj67ZIgdCUcanTB7Nju6NObivm8JLhuNfpa4i2/xOw==" saltValue="U4w/CFMElynGBvIbl3N+NQ==" spinCount="100000" sheet="1" objects="1" scenarios="1"/>
  <mergeCells count="611">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B42:Q42"/>
    <mergeCell ref="R42:Y42"/>
    <mergeCell ref="Z42:AC42"/>
    <mergeCell ref="AD42:AK42"/>
    <mergeCell ref="AL42:AO42"/>
    <mergeCell ref="AQ42:AY42"/>
    <mergeCell ref="AZ42:BF42"/>
    <mergeCell ref="BM42:BU42"/>
    <mergeCell ref="BV42:CB42"/>
    <mergeCell ref="CD42:CQ42"/>
    <mergeCell ref="CR42:CY42"/>
    <mergeCell ref="CZ42:DC42"/>
    <mergeCell ref="DD42:DK42"/>
    <mergeCell ref="DL42:DV42"/>
    <mergeCell ref="DW42:EC42"/>
    <mergeCell ref="B43:Q43"/>
    <mergeCell ref="R43:Y43"/>
    <mergeCell ref="Z43:AC43"/>
    <mergeCell ref="AD43:AK43"/>
    <mergeCell ref="AL43:AO43"/>
    <mergeCell ref="CD43:CQ43"/>
    <mergeCell ref="CR43:CY43"/>
    <mergeCell ref="CZ43:DC43"/>
    <mergeCell ref="DD43:DK43"/>
    <mergeCell ref="DL43:DV43"/>
    <mergeCell ref="DW43:EC43"/>
    <mergeCell ref="CF44:CQ44"/>
    <mergeCell ref="CR44:CY44"/>
    <mergeCell ref="CZ44:DC44"/>
    <mergeCell ref="DD44:DK44"/>
    <mergeCell ref="DL44:DV44"/>
    <mergeCell ref="DW44:EC44"/>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7"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5" zoomScaleNormal="75" zoomScaleSheetLayoutView="70" workbookViewId="0"/>
  </sheetViews>
  <sheetFormatPr defaultColWidth="0" defaultRowHeight="13.2" zeroHeight="1"/>
  <cols>
    <col min="1" max="130" width="2.75" style="369" customWidth="1"/>
    <col min="131" max="131" width="1.625" style="369" customWidth="1"/>
    <col min="132" max="16384" width="9" style="369" hidden="1" customWidth="1"/>
  </cols>
  <sheetData>
    <row r="1" spans="1:131" s="370" customFormat="1" ht="11.25" customHeight="1">
      <c r="A1" s="374"/>
      <c r="B1" s="374"/>
      <c r="C1" s="374"/>
      <c r="D1" s="374"/>
      <c r="E1" s="374"/>
      <c r="F1" s="374"/>
      <c r="G1" s="374"/>
      <c r="H1" s="374"/>
      <c r="I1" s="374"/>
      <c r="J1" s="374"/>
      <c r="K1" s="374"/>
      <c r="L1" s="374"/>
      <c r="M1" s="374"/>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c r="BP1" s="376"/>
      <c r="BQ1" s="376"/>
      <c r="BR1" s="376"/>
      <c r="BS1" s="376"/>
      <c r="BT1" s="376"/>
      <c r="BU1" s="376"/>
      <c r="BV1" s="376"/>
      <c r="BW1" s="376"/>
      <c r="BX1" s="376"/>
      <c r="BY1" s="376"/>
      <c r="BZ1" s="376"/>
      <c r="CA1" s="376"/>
      <c r="CB1" s="376"/>
      <c r="CC1" s="376"/>
      <c r="CD1" s="376"/>
      <c r="CE1" s="376"/>
      <c r="CF1" s="376"/>
      <c r="CG1" s="376"/>
      <c r="CH1" s="376"/>
      <c r="CI1" s="376"/>
      <c r="CJ1" s="376"/>
      <c r="CK1" s="376"/>
      <c r="CL1" s="376"/>
      <c r="CM1" s="376"/>
      <c r="CN1" s="376"/>
      <c r="CO1" s="376"/>
      <c r="CP1" s="376"/>
      <c r="CQ1" s="376"/>
      <c r="CR1" s="376"/>
      <c r="CS1" s="376"/>
      <c r="CT1" s="376"/>
      <c r="CU1" s="376"/>
      <c r="CV1" s="376"/>
      <c r="CW1" s="376"/>
      <c r="CX1" s="376"/>
      <c r="CY1" s="376"/>
      <c r="CZ1" s="376"/>
      <c r="DA1" s="376"/>
      <c r="DB1" s="376"/>
      <c r="DC1" s="376"/>
      <c r="DD1" s="376"/>
      <c r="DE1" s="376"/>
      <c r="DF1" s="376"/>
      <c r="DG1" s="376"/>
      <c r="DH1" s="376"/>
      <c r="DI1" s="376"/>
      <c r="DJ1" s="376"/>
      <c r="DK1" s="376"/>
      <c r="DL1" s="376"/>
      <c r="DM1" s="376"/>
      <c r="DN1" s="376"/>
      <c r="DO1" s="376"/>
      <c r="DP1" s="737"/>
      <c r="DQ1" s="738"/>
      <c r="DR1" s="738"/>
      <c r="DS1" s="738"/>
      <c r="DT1" s="738"/>
      <c r="DU1" s="738"/>
      <c r="DV1" s="738"/>
      <c r="DW1" s="738"/>
      <c r="DX1" s="738"/>
      <c r="DY1" s="738"/>
      <c r="DZ1" s="738"/>
      <c r="EA1" s="373"/>
    </row>
    <row r="2" spans="1:131" s="371" customFormat="1" ht="26.25" customHeight="1">
      <c r="A2" s="375" t="s">
        <v>292</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c r="BD2" s="406"/>
      <c r="BE2" s="406"/>
      <c r="BF2" s="406"/>
      <c r="BG2" s="406"/>
      <c r="BH2" s="406"/>
      <c r="BI2" s="406"/>
      <c r="BJ2" s="406"/>
      <c r="BK2" s="406"/>
      <c r="BL2" s="406"/>
      <c r="BM2" s="406"/>
      <c r="BN2" s="406"/>
      <c r="BO2" s="406"/>
      <c r="BP2" s="406"/>
      <c r="BQ2" s="406"/>
      <c r="BR2" s="406"/>
      <c r="BS2" s="406"/>
      <c r="BT2" s="406"/>
      <c r="BU2" s="406"/>
      <c r="BV2" s="406"/>
      <c r="BW2" s="406"/>
      <c r="BX2" s="406"/>
      <c r="BY2" s="406"/>
      <c r="BZ2" s="406"/>
      <c r="CA2" s="406"/>
      <c r="CB2" s="406"/>
      <c r="CC2" s="406"/>
      <c r="CD2" s="406"/>
      <c r="CE2" s="406"/>
      <c r="CF2" s="406"/>
      <c r="CG2" s="406"/>
      <c r="CH2" s="406"/>
      <c r="CI2" s="406"/>
      <c r="CJ2" s="406"/>
      <c r="CK2" s="406"/>
      <c r="CL2" s="406"/>
      <c r="CM2" s="406"/>
      <c r="CN2" s="406"/>
      <c r="CO2" s="406"/>
      <c r="CP2" s="406"/>
      <c r="CQ2" s="406"/>
      <c r="CR2" s="406"/>
      <c r="CS2" s="406"/>
      <c r="CT2" s="406"/>
      <c r="CU2" s="406"/>
      <c r="CV2" s="406"/>
      <c r="CW2" s="406"/>
      <c r="CX2" s="406"/>
      <c r="CY2" s="406"/>
      <c r="CZ2" s="406"/>
      <c r="DA2" s="406"/>
      <c r="DB2" s="406"/>
      <c r="DC2" s="406"/>
      <c r="DD2" s="406"/>
      <c r="DE2" s="406"/>
      <c r="DF2" s="406"/>
      <c r="DG2" s="406"/>
      <c r="DH2" s="406"/>
      <c r="DI2" s="406"/>
      <c r="DJ2" s="732" t="s">
        <v>284</v>
      </c>
      <c r="DK2" s="733"/>
      <c r="DL2" s="733"/>
      <c r="DM2" s="733"/>
      <c r="DN2" s="733"/>
      <c r="DO2" s="736"/>
      <c r="DP2" s="406"/>
      <c r="DQ2" s="732" t="s">
        <v>294</v>
      </c>
      <c r="DR2" s="733"/>
      <c r="DS2" s="733"/>
      <c r="DT2" s="733"/>
      <c r="DU2" s="733"/>
      <c r="DV2" s="733"/>
      <c r="DW2" s="733"/>
      <c r="DX2" s="733"/>
      <c r="DY2" s="733"/>
      <c r="DZ2" s="736"/>
      <c r="EA2" s="752"/>
    </row>
    <row r="3" spans="1:131" s="370" customFormat="1" ht="11.25" customHeight="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3"/>
    </row>
    <row r="4" spans="1:131" s="372" customFormat="1" ht="26.25" customHeight="1">
      <c r="A4" s="377" t="s">
        <v>204</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86"/>
      <c r="BA4" s="386"/>
      <c r="BB4" s="386"/>
      <c r="BC4" s="386"/>
      <c r="BD4" s="386"/>
      <c r="BE4" s="607"/>
      <c r="BF4" s="607"/>
      <c r="BG4" s="607"/>
      <c r="BH4" s="607"/>
      <c r="BI4" s="607"/>
      <c r="BJ4" s="607"/>
      <c r="BK4" s="607"/>
      <c r="BL4" s="607"/>
      <c r="BM4" s="607"/>
      <c r="BN4" s="607"/>
      <c r="BO4" s="607"/>
      <c r="BP4" s="607"/>
      <c r="BQ4" s="386" t="s">
        <v>429</v>
      </c>
      <c r="BR4" s="386"/>
      <c r="BS4" s="386"/>
      <c r="BT4" s="386"/>
      <c r="BU4" s="386"/>
      <c r="BV4" s="386"/>
      <c r="BW4" s="386"/>
      <c r="BX4" s="386"/>
      <c r="BY4" s="386"/>
      <c r="BZ4" s="386"/>
      <c r="CA4" s="386"/>
      <c r="CB4" s="386"/>
      <c r="CC4" s="386"/>
      <c r="CD4" s="386"/>
      <c r="CE4" s="386"/>
      <c r="CF4" s="386"/>
      <c r="CG4" s="386"/>
      <c r="CH4" s="386"/>
      <c r="CI4" s="386"/>
      <c r="CJ4" s="386"/>
      <c r="CK4" s="386"/>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386"/>
      <c r="DK4" s="386"/>
      <c r="DL4" s="386"/>
      <c r="DM4" s="386"/>
      <c r="DN4" s="386"/>
      <c r="DO4" s="386"/>
      <c r="DP4" s="386"/>
      <c r="DQ4" s="386"/>
      <c r="DR4" s="386"/>
      <c r="DS4" s="386"/>
      <c r="DT4" s="386"/>
      <c r="DU4" s="386"/>
      <c r="DV4" s="386"/>
      <c r="DW4" s="386"/>
      <c r="DX4" s="386"/>
      <c r="DY4" s="386"/>
      <c r="DZ4" s="386"/>
      <c r="EA4" s="607"/>
    </row>
    <row r="5" spans="1:131" s="372" customFormat="1" ht="26.25" customHeight="1">
      <c r="A5" s="378" t="s">
        <v>430</v>
      </c>
      <c r="B5" s="407"/>
      <c r="C5" s="407"/>
      <c r="D5" s="407"/>
      <c r="E5" s="407"/>
      <c r="F5" s="407"/>
      <c r="G5" s="407"/>
      <c r="H5" s="407"/>
      <c r="I5" s="407"/>
      <c r="J5" s="407"/>
      <c r="K5" s="407"/>
      <c r="L5" s="407"/>
      <c r="M5" s="407"/>
      <c r="N5" s="407"/>
      <c r="O5" s="407"/>
      <c r="P5" s="443"/>
      <c r="Q5" s="449" t="s">
        <v>179</v>
      </c>
      <c r="R5" s="461"/>
      <c r="S5" s="461"/>
      <c r="T5" s="461"/>
      <c r="U5" s="472"/>
      <c r="V5" s="449" t="s">
        <v>431</v>
      </c>
      <c r="W5" s="461"/>
      <c r="X5" s="461"/>
      <c r="Y5" s="461"/>
      <c r="Z5" s="472"/>
      <c r="AA5" s="449" t="s">
        <v>432</v>
      </c>
      <c r="AB5" s="461"/>
      <c r="AC5" s="461"/>
      <c r="AD5" s="461"/>
      <c r="AE5" s="461"/>
      <c r="AF5" s="521" t="s">
        <v>177</v>
      </c>
      <c r="AG5" s="461"/>
      <c r="AH5" s="461"/>
      <c r="AI5" s="461"/>
      <c r="AJ5" s="539"/>
      <c r="AK5" s="461" t="s">
        <v>433</v>
      </c>
      <c r="AL5" s="461"/>
      <c r="AM5" s="461"/>
      <c r="AN5" s="461"/>
      <c r="AO5" s="472"/>
      <c r="AP5" s="449" t="s">
        <v>434</v>
      </c>
      <c r="AQ5" s="461"/>
      <c r="AR5" s="461"/>
      <c r="AS5" s="461"/>
      <c r="AT5" s="472"/>
      <c r="AU5" s="449" t="s">
        <v>436</v>
      </c>
      <c r="AV5" s="461"/>
      <c r="AW5" s="461"/>
      <c r="AX5" s="461"/>
      <c r="AY5" s="539"/>
      <c r="AZ5" s="433"/>
      <c r="BA5" s="433"/>
      <c r="BB5" s="433"/>
      <c r="BC5" s="433"/>
      <c r="BD5" s="433"/>
      <c r="BE5" s="632"/>
      <c r="BF5" s="632"/>
      <c r="BG5" s="632"/>
      <c r="BH5" s="632"/>
      <c r="BI5" s="632"/>
      <c r="BJ5" s="632"/>
      <c r="BK5" s="632"/>
      <c r="BL5" s="632"/>
      <c r="BM5" s="632"/>
      <c r="BN5" s="632"/>
      <c r="BO5" s="632"/>
      <c r="BP5" s="632"/>
      <c r="BQ5" s="378" t="s">
        <v>437</v>
      </c>
      <c r="BR5" s="407"/>
      <c r="BS5" s="407"/>
      <c r="BT5" s="407"/>
      <c r="BU5" s="407"/>
      <c r="BV5" s="407"/>
      <c r="BW5" s="407"/>
      <c r="BX5" s="407"/>
      <c r="BY5" s="407"/>
      <c r="BZ5" s="407"/>
      <c r="CA5" s="407"/>
      <c r="CB5" s="407"/>
      <c r="CC5" s="407"/>
      <c r="CD5" s="407"/>
      <c r="CE5" s="407"/>
      <c r="CF5" s="407"/>
      <c r="CG5" s="443"/>
      <c r="CH5" s="449" t="s">
        <v>358</v>
      </c>
      <c r="CI5" s="461"/>
      <c r="CJ5" s="461"/>
      <c r="CK5" s="461"/>
      <c r="CL5" s="472"/>
      <c r="CM5" s="449" t="s">
        <v>312</v>
      </c>
      <c r="CN5" s="461"/>
      <c r="CO5" s="461"/>
      <c r="CP5" s="461"/>
      <c r="CQ5" s="472"/>
      <c r="CR5" s="449" t="s">
        <v>241</v>
      </c>
      <c r="CS5" s="461"/>
      <c r="CT5" s="461"/>
      <c r="CU5" s="461"/>
      <c r="CV5" s="472"/>
      <c r="CW5" s="449" t="s">
        <v>51</v>
      </c>
      <c r="CX5" s="461"/>
      <c r="CY5" s="461"/>
      <c r="CZ5" s="461"/>
      <c r="DA5" s="472"/>
      <c r="DB5" s="449" t="s">
        <v>402</v>
      </c>
      <c r="DC5" s="461"/>
      <c r="DD5" s="461"/>
      <c r="DE5" s="461"/>
      <c r="DF5" s="472"/>
      <c r="DG5" s="726" t="s">
        <v>239</v>
      </c>
      <c r="DH5" s="729"/>
      <c r="DI5" s="729"/>
      <c r="DJ5" s="729"/>
      <c r="DK5" s="734"/>
      <c r="DL5" s="726" t="s">
        <v>438</v>
      </c>
      <c r="DM5" s="729"/>
      <c r="DN5" s="729"/>
      <c r="DO5" s="729"/>
      <c r="DP5" s="734"/>
      <c r="DQ5" s="449" t="s">
        <v>440</v>
      </c>
      <c r="DR5" s="461"/>
      <c r="DS5" s="461"/>
      <c r="DT5" s="461"/>
      <c r="DU5" s="472"/>
      <c r="DV5" s="449" t="s">
        <v>436</v>
      </c>
      <c r="DW5" s="461"/>
      <c r="DX5" s="461"/>
      <c r="DY5" s="461"/>
      <c r="DZ5" s="539"/>
      <c r="EA5" s="607"/>
    </row>
    <row r="6" spans="1:131" s="372" customFormat="1" ht="26.25" customHeight="1">
      <c r="A6" s="379"/>
      <c r="B6" s="408"/>
      <c r="C6" s="408"/>
      <c r="D6" s="408"/>
      <c r="E6" s="408"/>
      <c r="F6" s="408"/>
      <c r="G6" s="408"/>
      <c r="H6" s="408"/>
      <c r="I6" s="408"/>
      <c r="J6" s="408"/>
      <c r="K6" s="408"/>
      <c r="L6" s="408"/>
      <c r="M6" s="408"/>
      <c r="N6" s="408"/>
      <c r="O6" s="408"/>
      <c r="P6" s="444"/>
      <c r="Q6" s="450"/>
      <c r="R6" s="462"/>
      <c r="S6" s="462"/>
      <c r="T6" s="462"/>
      <c r="U6" s="473"/>
      <c r="V6" s="450"/>
      <c r="W6" s="462"/>
      <c r="X6" s="462"/>
      <c r="Y6" s="462"/>
      <c r="Z6" s="473"/>
      <c r="AA6" s="450"/>
      <c r="AB6" s="462"/>
      <c r="AC6" s="462"/>
      <c r="AD6" s="462"/>
      <c r="AE6" s="462"/>
      <c r="AF6" s="522"/>
      <c r="AG6" s="462"/>
      <c r="AH6" s="462"/>
      <c r="AI6" s="462"/>
      <c r="AJ6" s="540"/>
      <c r="AK6" s="462"/>
      <c r="AL6" s="462"/>
      <c r="AM6" s="462"/>
      <c r="AN6" s="462"/>
      <c r="AO6" s="473"/>
      <c r="AP6" s="450"/>
      <c r="AQ6" s="462"/>
      <c r="AR6" s="462"/>
      <c r="AS6" s="462"/>
      <c r="AT6" s="473"/>
      <c r="AU6" s="450"/>
      <c r="AV6" s="462"/>
      <c r="AW6" s="462"/>
      <c r="AX6" s="462"/>
      <c r="AY6" s="540"/>
      <c r="AZ6" s="386"/>
      <c r="BA6" s="386"/>
      <c r="BB6" s="386"/>
      <c r="BC6" s="386"/>
      <c r="BD6" s="386"/>
      <c r="BE6" s="607"/>
      <c r="BF6" s="607"/>
      <c r="BG6" s="607"/>
      <c r="BH6" s="607"/>
      <c r="BI6" s="607"/>
      <c r="BJ6" s="607"/>
      <c r="BK6" s="607"/>
      <c r="BL6" s="607"/>
      <c r="BM6" s="607"/>
      <c r="BN6" s="607"/>
      <c r="BO6" s="607"/>
      <c r="BP6" s="607"/>
      <c r="BQ6" s="379"/>
      <c r="BR6" s="408"/>
      <c r="BS6" s="408"/>
      <c r="BT6" s="408"/>
      <c r="BU6" s="408"/>
      <c r="BV6" s="408"/>
      <c r="BW6" s="408"/>
      <c r="BX6" s="408"/>
      <c r="BY6" s="408"/>
      <c r="BZ6" s="408"/>
      <c r="CA6" s="408"/>
      <c r="CB6" s="408"/>
      <c r="CC6" s="408"/>
      <c r="CD6" s="408"/>
      <c r="CE6" s="408"/>
      <c r="CF6" s="408"/>
      <c r="CG6" s="444"/>
      <c r="CH6" s="450"/>
      <c r="CI6" s="462"/>
      <c r="CJ6" s="462"/>
      <c r="CK6" s="462"/>
      <c r="CL6" s="473"/>
      <c r="CM6" s="450"/>
      <c r="CN6" s="462"/>
      <c r="CO6" s="462"/>
      <c r="CP6" s="462"/>
      <c r="CQ6" s="473"/>
      <c r="CR6" s="450"/>
      <c r="CS6" s="462"/>
      <c r="CT6" s="462"/>
      <c r="CU6" s="462"/>
      <c r="CV6" s="473"/>
      <c r="CW6" s="450"/>
      <c r="CX6" s="462"/>
      <c r="CY6" s="462"/>
      <c r="CZ6" s="462"/>
      <c r="DA6" s="473"/>
      <c r="DB6" s="450"/>
      <c r="DC6" s="462"/>
      <c r="DD6" s="462"/>
      <c r="DE6" s="462"/>
      <c r="DF6" s="473"/>
      <c r="DG6" s="727"/>
      <c r="DH6" s="730"/>
      <c r="DI6" s="730"/>
      <c r="DJ6" s="730"/>
      <c r="DK6" s="735"/>
      <c r="DL6" s="727"/>
      <c r="DM6" s="730"/>
      <c r="DN6" s="730"/>
      <c r="DO6" s="730"/>
      <c r="DP6" s="735"/>
      <c r="DQ6" s="450"/>
      <c r="DR6" s="462"/>
      <c r="DS6" s="462"/>
      <c r="DT6" s="462"/>
      <c r="DU6" s="473"/>
      <c r="DV6" s="450"/>
      <c r="DW6" s="462"/>
      <c r="DX6" s="462"/>
      <c r="DY6" s="462"/>
      <c r="DZ6" s="540"/>
      <c r="EA6" s="607"/>
    </row>
    <row r="7" spans="1:131" s="372" customFormat="1" ht="26.25" customHeight="1">
      <c r="A7" s="380">
        <v>1</v>
      </c>
      <c r="B7" s="409" t="s">
        <v>441</v>
      </c>
      <c r="C7" s="429"/>
      <c r="D7" s="429"/>
      <c r="E7" s="429"/>
      <c r="F7" s="429"/>
      <c r="G7" s="429"/>
      <c r="H7" s="429"/>
      <c r="I7" s="429"/>
      <c r="J7" s="429"/>
      <c r="K7" s="429"/>
      <c r="L7" s="429"/>
      <c r="M7" s="429"/>
      <c r="N7" s="429"/>
      <c r="O7" s="429"/>
      <c r="P7" s="445"/>
      <c r="Q7" s="451">
        <v>63634</v>
      </c>
      <c r="R7" s="463"/>
      <c r="S7" s="463"/>
      <c r="T7" s="463"/>
      <c r="U7" s="463"/>
      <c r="V7" s="463">
        <v>61494</v>
      </c>
      <c r="W7" s="463"/>
      <c r="X7" s="463"/>
      <c r="Y7" s="463"/>
      <c r="Z7" s="463"/>
      <c r="AA7" s="463">
        <v>2140</v>
      </c>
      <c r="AB7" s="463"/>
      <c r="AC7" s="463"/>
      <c r="AD7" s="463"/>
      <c r="AE7" s="509"/>
      <c r="AF7" s="523">
        <v>1879</v>
      </c>
      <c r="AG7" s="536"/>
      <c r="AH7" s="536"/>
      <c r="AI7" s="536"/>
      <c r="AJ7" s="541"/>
      <c r="AK7" s="549">
        <v>2172</v>
      </c>
      <c r="AL7" s="463"/>
      <c r="AM7" s="463"/>
      <c r="AN7" s="463"/>
      <c r="AO7" s="463"/>
      <c r="AP7" s="463">
        <v>33273</v>
      </c>
      <c r="AQ7" s="463"/>
      <c r="AR7" s="463"/>
      <c r="AS7" s="463"/>
      <c r="AT7" s="463"/>
      <c r="AU7" s="581"/>
      <c r="AV7" s="581"/>
      <c r="AW7" s="581"/>
      <c r="AX7" s="581"/>
      <c r="AY7" s="608"/>
      <c r="AZ7" s="386"/>
      <c r="BA7" s="386"/>
      <c r="BB7" s="386"/>
      <c r="BC7" s="386"/>
      <c r="BD7" s="386"/>
      <c r="BE7" s="607"/>
      <c r="BF7" s="607"/>
      <c r="BG7" s="607"/>
      <c r="BH7" s="607"/>
      <c r="BI7" s="607"/>
      <c r="BJ7" s="607"/>
      <c r="BK7" s="607"/>
      <c r="BL7" s="607"/>
      <c r="BM7" s="607"/>
      <c r="BN7" s="607"/>
      <c r="BO7" s="607"/>
      <c r="BP7" s="607"/>
      <c r="BQ7" s="380">
        <v>1</v>
      </c>
      <c r="BR7" s="661"/>
      <c r="BS7" s="409" t="s">
        <v>533</v>
      </c>
      <c r="BT7" s="429"/>
      <c r="BU7" s="429"/>
      <c r="BV7" s="429"/>
      <c r="BW7" s="429"/>
      <c r="BX7" s="429"/>
      <c r="BY7" s="429"/>
      <c r="BZ7" s="429"/>
      <c r="CA7" s="429"/>
      <c r="CB7" s="429"/>
      <c r="CC7" s="429"/>
      <c r="CD7" s="429"/>
      <c r="CE7" s="429"/>
      <c r="CF7" s="429"/>
      <c r="CG7" s="445"/>
      <c r="CH7" s="689">
        <v>0.14899999999999999</v>
      </c>
      <c r="CI7" s="692"/>
      <c r="CJ7" s="692"/>
      <c r="CK7" s="692"/>
      <c r="CL7" s="707"/>
      <c r="CM7" s="689">
        <v>170.05099999999999</v>
      </c>
      <c r="CN7" s="692"/>
      <c r="CO7" s="692"/>
      <c r="CP7" s="692"/>
      <c r="CQ7" s="707"/>
      <c r="CR7" s="689">
        <v>5</v>
      </c>
      <c r="CS7" s="692"/>
      <c r="CT7" s="692"/>
      <c r="CU7" s="692"/>
      <c r="CV7" s="707"/>
      <c r="CW7" s="689" t="s">
        <v>135</v>
      </c>
      <c r="CX7" s="692"/>
      <c r="CY7" s="692"/>
      <c r="CZ7" s="692"/>
      <c r="DA7" s="707"/>
      <c r="DB7" s="689" t="s">
        <v>135</v>
      </c>
      <c r="DC7" s="692"/>
      <c r="DD7" s="692"/>
      <c r="DE7" s="692"/>
      <c r="DF7" s="707"/>
      <c r="DG7" s="689">
        <v>2392.19</v>
      </c>
      <c r="DH7" s="692"/>
      <c r="DI7" s="692"/>
      <c r="DJ7" s="692"/>
      <c r="DK7" s="707"/>
      <c r="DL7" s="689" t="s">
        <v>135</v>
      </c>
      <c r="DM7" s="692"/>
      <c r="DN7" s="692"/>
      <c r="DO7" s="692"/>
      <c r="DP7" s="707"/>
      <c r="DQ7" s="689" t="s">
        <v>135</v>
      </c>
      <c r="DR7" s="692"/>
      <c r="DS7" s="692"/>
      <c r="DT7" s="692"/>
      <c r="DU7" s="707"/>
      <c r="DV7" s="409"/>
      <c r="DW7" s="429"/>
      <c r="DX7" s="429"/>
      <c r="DY7" s="429"/>
      <c r="DZ7" s="744"/>
      <c r="EA7" s="607"/>
    </row>
    <row r="8" spans="1:131" s="372" customFormat="1" ht="26.25" customHeight="1">
      <c r="A8" s="381">
        <v>2</v>
      </c>
      <c r="B8" s="410"/>
      <c r="C8" s="430"/>
      <c r="D8" s="430"/>
      <c r="E8" s="430"/>
      <c r="F8" s="430"/>
      <c r="G8" s="430"/>
      <c r="H8" s="430"/>
      <c r="I8" s="430"/>
      <c r="J8" s="430"/>
      <c r="K8" s="430"/>
      <c r="L8" s="430"/>
      <c r="M8" s="430"/>
      <c r="N8" s="430"/>
      <c r="O8" s="430"/>
      <c r="P8" s="446"/>
      <c r="Q8" s="452"/>
      <c r="R8" s="464"/>
      <c r="S8" s="464"/>
      <c r="T8" s="464"/>
      <c r="U8" s="464"/>
      <c r="V8" s="464"/>
      <c r="W8" s="464"/>
      <c r="X8" s="464"/>
      <c r="Y8" s="464"/>
      <c r="Z8" s="464"/>
      <c r="AA8" s="464"/>
      <c r="AB8" s="464"/>
      <c r="AC8" s="464"/>
      <c r="AD8" s="464"/>
      <c r="AE8" s="475"/>
      <c r="AF8" s="524"/>
      <c r="AG8" s="470"/>
      <c r="AH8" s="470"/>
      <c r="AI8" s="470"/>
      <c r="AJ8" s="542"/>
      <c r="AK8" s="474"/>
      <c r="AL8" s="464"/>
      <c r="AM8" s="464"/>
      <c r="AN8" s="464"/>
      <c r="AO8" s="464"/>
      <c r="AP8" s="464"/>
      <c r="AQ8" s="464"/>
      <c r="AR8" s="464"/>
      <c r="AS8" s="464"/>
      <c r="AT8" s="464"/>
      <c r="AU8" s="582"/>
      <c r="AV8" s="582"/>
      <c r="AW8" s="582"/>
      <c r="AX8" s="582"/>
      <c r="AY8" s="609"/>
      <c r="AZ8" s="386"/>
      <c r="BA8" s="386"/>
      <c r="BB8" s="386"/>
      <c r="BC8" s="386"/>
      <c r="BD8" s="386"/>
      <c r="BE8" s="607"/>
      <c r="BF8" s="607"/>
      <c r="BG8" s="607"/>
      <c r="BH8" s="607"/>
      <c r="BI8" s="607"/>
      <c r="BJ8" s="607"/>
      <c r="BK8" s="607"/>
      <c r="BL8" s="607"/>
      <c r="BM8" s="607"/>
      <c r="BN8" s="607"/>
      <c r="BO8" s="607"/>
      <c r="BP8" s="607"/>
      <c r="BQ8" s="381">
        <v>2</v>
      </c>
      <c r="BR8" s="662"/>
      <c r="BS8" s="410" t="s">
        <v>534</v>
      </c>
      <c r="BT8" s="430"/>
      <c r="BU8" s="430"/>
      <c r="BV8" s="430"/>
      <c r="BW8" s="430"/>
      <c r="BX8" s="430"/>
      <c r="BY8" s="430"/>
      <c r="BZ8" s="430"/>
      <c r="CA8" s="430"/>
      <c r="CB8" s="430"/>
      <c r="CC8" s="430"/>
      <c r="CD8" s="430"/>
      <c r="CE8" s="430"/>
      <c r="CF8" s="430"/>
      <c r="CG8" s="446"/>
      <c r="CH8" s="458">
        <v>9</v>
      </c>
      <c r="CI8" s="470"/>
      <c r="CJ8" s="470"/>
      <c r="CK8" s="470"/>
      <c r="CL8" s="708"/>
      <c r="CM8" s="458">
        <v>1756</v>
      </c>
      <c r="CN8" s="470"/>
      <c r="CO8" s="470"/>
      <c r="CP8" s="470"/>
      <c r="CQ8" s="708"/>
      <c r="CR8" s="458">
        <v>171</v>
      </c>
      <c r="CS8" s="470"/>
      <c r="CT8" s="470"/>
      <c r="CU8" s="470"/>
      <c r="CV8" s="708"/>
      <c r="CW8" s="689" t="s">
        <v>135</v>
      </c>
      <c r="CX8" s="692"/>
      <c r="CY8" s="692"/>
      <c r="CZ8" s="692"/>
      <c r="DA8" s="707"/>
      <c r="DB8" s="689" t="s">
        <v>135</v>
      </c>
      <c r="DC8" s="692"/>
      <c r="DD8" s="692"/>
      <c r="DE8" s="692"/>
      <c r="DF8" s="707"/>
      <c r="DG8" s="689" t="s">
        <v>135</v>
      </c>
      <c r="DH8" s="692"/>
      <c r="DI8" s="692"/>
      <c r="DJ8" s="692"/>
      <c r="DK8" s="707"/>
      <c r="DL8" s="689" t="s">
        <v>135</v>
      </c>
      <c r="DM8" s="692"/>
      <c r="DN8" s="692"/>
      <c r="DO8" s="692"/>
      <c r="DP8" s="707"/>
      <c r="DQ8" s="689" t="s">
        <v>135</v>
      </c>
      <c r="DR8" s="692"/>
      <c r="DS8" s="692"/>
      <c r="DT8" s="692"/>
      <c r="DU8" s="707"/>
      <c r="DV8" s="410"/>
      <c r="DW8" s="430"/>
      <c r="DX8" s="430"/>
      <c r="DY8" s="430"/>
      <c r="DZ8" s="745"/>
      <c r="EA8" s="607"/>
    </row>
    <row r="9" spans="1:131" s="372" customFormat="1" ht="26.25" customHeight="1">
      <c r="A9" s="381">
        <v>3</v>
      </c>
      <c r="B9" s="410"/>
      <c r="C9" s="430"/>
      <c r="D9" s="430"/>
      <c r="E9" s="430"/>
      <c r="F9" s="430"/>
      <c r="G9" s="430"/>
      <c r="H9" s="430"/>
      <c r="I9" s="430"/>
      <c r="J9" s="430"/>
      <c r="K9" s="430"/>
      <c r="L9" s="430"/>
      <c r="M9" s="430"/>
      <c r="N9" s="430"/>
      <c r="O9" s="430"/>
      <c r="P9" s="446"/>
      <c r="Q9" s="452"/>
      <c r="R9" s="464"/>
      <c r="S9" s="464"/>
      <c r="T9" s="464"/>
      <c r="U9" s="464"/>
      <c r="V9" s="464"/>
      <c r="W9" s="464"/>
      <c r="X9" s="464"/>
      <c r="Y9" s="464"/>
      <c r="Z9" s="464"/>
      <c r="AA9" s="464"/>
      <c r="AB9" s="464"/>
      <c r="AC9" s="464"/>
      <c r="AD9" s="464"/>
      <c r="AE9" s="475"/>
      <c r="AF9" s="524"/>
      <c r="AG9" s="470"/>
      <c r="AH9" s="470"/>
      <c r="AI9" s="470"/>
      <c r="AJ9" s="542"/>
      <c r="AK9" s="474"/>
      <c r="AL9" s="464"/>
      <c r="AM9" s="464"/>
      <c r="AN9" s="464"/>
      <c r="AO9" s="464"/>
      <c r="AP9" s="464"/>
      <c r="AQ9" s="464"/>
      <c r="AR9" s="464"/>
      <c r="AS9" s="464"/>
      <c r="AT9" s="464"/>
      <c r="AU9" s="582"/>
      <c r="AV9" s="582"/>
      <c r="AW9" s="582"/>
      <c r="AX9" s="582"/>
      <c r="AY9" s="609"/>
      <c r="AZ9" s="386"/>
      <c r="BA9" s="386"/>
      <c r="BB9" s="386"/>
      <c r="BC9" s="386"/>
      <c r="BD9" s="386"/>
      <c r="BE9" s="607"/>
      <c r="BF9" s="607"/>
      <c r="BG9" s="607"/>
      <c r="BH9" s="607"/>
      <c r="BI9" s="607"/>
      <c r="BJ9" s="607"/>
      <c r="BK9" s="607"/>
      <c r="BL9" s="607"/>
      <c r="BM9" s="607"/>
      <c r="BN9" s="607"/>
      <c r="BO9" s="607"/>
      <c r="BP9" s="607"/>
      <c r="BQ9" s="381">
        <v>3</v>
      </c>
      <c r="BR9" s="662"/>
      <c r="BS9" s="410"/>
      <c r="BT9" s="430"/>
      <c r="BU9" s="430"/>
      <c r="BV9" s="430"/>
      <c r="BW9" s="430"/>
      <c r="BX9" s="430"/>
      <c r="BY9" s="430"/>
      <c r="BZ9" s="430"/>
      <c r="CA9" s="430"/>
      <c r="CB9" s="430"/>
      <c r="CC9" s="430"/>
      <c r="CD9" s="430"/>
      <c r="CE9" s="430"/>
      <c r="CF9" s="430"/>
      <c r="CG9" s="446"/>
      <c r="CH9" s="458"/>
      <c r="CI9" s="470"/>
      <c r="CJ9" s="470"/>
      <c r="CK9" s="470"/>
      <c r="CL9" s="708"/>
      <c r="CM9" s="458"/>
      <c r="CN9" s="470"/>
      <c r="CO9" s="470"/>
      <c r="CP9" s="470"/>
      <c r="CQ9" s="708"/>
      <c r="CR9" s="458"/>
      <c r="CS9" s="470"/>
      <c r="CT9" s="470"/>
      <c r="CU9" s="470"/>
      <c r="CV9" s="708"/>
      <c r="CW9" s="458"/>
      <c r="CX9" s="470"/>
      <c r="CY9" s="470"/>
      <c r="CZ9" s="470"/>
      <c r="DA9" s="708"/>
      <c r="DB9" s="458"/>
      <c r="DC9" s="470"/>
      <c r="DD9" s="470"/>
      <c r="DE9" s="470"/>
      <c r="DF9" s="708"/>
      <c r="DG9" s="458"/>
      <c r="DH9" s="470"/>
      <c r="DI9" s="470"/>
      <c r="DJ9" s="470"/>
      <c r="DK9" s="708"/>
      <c r="DL9" s="458"/>
      <c r="DM9" s="470"/>
      <c r="DN9" s="470"/>
      <c r="DO9" s="470"/>
      <c r="DP9" s="708"/>
      <c r="DQ9" s="458"/>
      <c r="DR9" s="470"/>
      <c r="DS9" s="470"/>
      <c r="DT9" s="470"/>
      <c r="DU9" s="708"/>
      <c r="DV9" s="410"/>
      <c r="DW9" s="430"/>
      <c r="DX9" s="430"/>
      <c r="DY9" s="430"/>
      <c r="DZ9" s="745"/>
      <c r="EA9" s="607"/>
    </row>
    <row r="10" spans="1:131" s="372" customFormat="1" ht="26.25" customHeight="1">
      <c r="A10" s="381">
        <v>4</v>
      </c>
      <c r="B10" s="410"/>
      <c r="C10" s="430"/>
      <c r="D10" s="430"/>
      <c r="E10" s="430"/>
      <c r="F10" s="430"/>
      <c r="G10" s="430"/>
      <c r="H10" s="430"/>
      <c r="I10" s="430"/>
      <c r="J10" s="430"/>
      <c r="K10" s="430"/>
      <c r="L10" s="430"/>
      <c r="M10" s="430"/>
      <c r="N10" s="430"/>
      <c r="O10" s="430"/>
      <c r="P10" s="446"/>
      <c r="Q10" s="452"/>
      <c r="R10" s="464"/>
      <c r="S10" s="464"/>
      <c r="T10" s="464"/>
      <c r="U10" s="464"/>
      <c r="V10" s="464"/>
      <c r="W10" s="464"/>
      <c r="X10" s="464"/>
      <c r="Y10" s="464"/>
      <c r="Z10" s="464"/>
      <c r="AA10" s="464"/>
      <c r="AB10" s="464"/>
      <c r="AC10" s="464"/>
      <c r="AD10" s="464"/>
      <c r="AE10" s="475"/>
      <c r="AF10" s="524"/>
      <c r="AG10" s="470"/>
      <c r="AH10" s="470"/>
      <c r="AI10" s="470"/>
      <c r="AJ10" s="542"/>
      <c r="AK10" s="474"/>
      <c r="AL10" s="464"/>
      <c r="AM10" s="464"/>
      <c r="AN10" s="464"/>
      <c r="AO10" s="464"/>
      <c r="AP10" s="464"/>
      <c r="AQ10" s="464"/>
      <c r="AR10" s="464"/>
      <c r="AS10" s="464"/>
      <c r="AT10" s="464"/>
      <c r="AU10" s="582"/>
      <c r="AV10" s="582"/>
      <c r="AW10" s="582"/>
      <c r="AX10" s="582"/>
      <c r="AY10" s="609"/>
      <c r="AZ10" s="386"/>
      <c r="BA10" s="386"/>
      <c r="BB10" s="386"/>
      <c r="BC10" s="386"/>
      <c r="BD10" s="386"/>
      <c r="BE10" s="607"/>
      <c r="BF10" s="607"/>
      <c r="BG10" s="607"/>
      <c r="BH10" s="607"/>
      <c r="BI10" s="607"/>
      <c r="BJ10" s="607"/>
      <c r="BK10" s="607"/>
      <c r="BL10" s="607"/>
      <c r="BM10" s="607"/>
      <c r="BN10" s="607"/>
      <c r="BO10" s="607"/>
      <c r="BP10" s="607"/>
      <c r="BQ10" s="381">
        <v>4</v>
      </c>
      <c r="BR10" s="662"/>
      <c r="BS10" s="410"/>
      <c r="BT10" s="430"/>
      <c r="BU10" s="430"/>
      <c r="BV10" s="430"/>
      <c r="BW10" s="430"/>
      <c r="BX10" s="430"/>
      <c r="BY10" s="430"/>
      <c r="BZ10" s="430"/>
      <c r="CA10" s="430"/>
      <c r="CB10" s="430"/>
      <c r="CC10" s="430"/>
      <c r="CD10" s="430"/>
      <c r="CE10" s="430"/>
      <c r="CF10" s="430"/>
      <c r="CG10" s="446"/>
      <c r="CH10" s="458"/>
      <c r="CI10" s="470"/>
      <c r="CJ10" s="470"/>
      <c r="CK10" s="470"/>
      <c r="CL10" s="708"/>
      <c r="CM10" s="458"/>
      <c r="CN10" s="470"/>
      <c r="CO10" s="470"/>
      <c r="CP10" s="470"/>
      <c r="CQ10" s="708"/>
      <c r="CR10" s="458"/>
      <c r="CS10" s="470"/>
      <c r="CT10" s="470"/>
      <c r="CU10" s="470"/>
      <c r="CV10" s="708"/>
      <c r="CW10" s="458"/>
      <c r="CX10" s="470"/>
      <c r="CY10" s="470"/>
      <c r="CZ10" s="470"/>
      <c r="DA10" s="708"/>
      <c r="DB10" s="458"/>
      <c r="DC10" s="470"/>
      <c r="DD10" s="470"/>
      <c r="DE10" s="470"/>
      <c r="DF10" s="708"/>
      <c r="DG10" s="458"/>
      <c r="DH10" s="470"/>
      <c r="DI10" s="470"/>
      <c r="DJ10" s="470"/>
      <c r="DK10" s="708"/>
      <c r="DL10" s="458"/>
      <c r="DM10" s="470"/>
      <c r="DN10" s="470"/>
      <c r="DO10" s="470"/>
      <c r="DP10" s="708"/>
      <c r="DQ10" s="458"/>
      <c r="DR10" s="470"/>
      <c r="DS10" s="470"/>
      <c r="DT10" s="470"/>
      <c r="DU10" s="708"/>
      <c r="DV10" s="410"/>
      <c r="DW10" s="430"/>
      <c r="DX10" s="430"/>
      <c r="DY10" s="430"/>
      <c r="DZ10" s="745"/>
      <c r="EA10" s="607"/>
    </row>
    <row r="11" spans="1:131" s="372" customFormat="1" ht="26.25" customHeight="1">
      <c r="A11" s="381">
        <v>5</v>
      </c>
      <c r="B11" s="410"/>
      <c r="C11" s="430"/>
      <c r="D11" s="430"/>
      <c r="E11" s="430"/>
      <c r="F11" s="430"/>
      <c r="G11" s="430"/>
      <c r="H11" s="430"/>
      <c r="I11" s="430"/>
      <c r="J11" s="430"/>
      <c r="K11" s="430"/>
      <c r="L11" s="430"/>
      <c r="M11" s="430"/>
      <c r="N11" s="430"/>
      <c r="O11" s="430"/>
      <c r="P11" s="446"/>
      <c r="Q11" s="452"/>
      <c r="R11" s="464"/>
      <c r="S11" s="464"/>
      <c r="T11" s="464"/>
      <c r="U11" s="464"/>
      <c r="V11" s="464"/>
      <c r="W11" s="464"/>
      <c r="X11" s="464"/>
      <c r="Y11" s="464"/>
      <c r="Z11" s="464"/>
      <c r="AA11" s="464"/>
      <c r="AB11" s="464"/>
      <c r="AC11" s="464"/>
      <c r="AD11" s="464"/>
      <c r="AE11" s="475"/>
      <c r="AF11" s="524"/>
      <c r="AG11" s="470"/>
      <c r="AH11" s="470"/>
      <c r="AI11" s="470"/>
      <c r="AJ11" s="542"/>
      <c r="AK11" s="474"/>
      <c r="AL11" s="464"/>
      <c r="AM11" s="464"/>
      <c r="AN11" s="464"/>
      <c r="AO11" s="464"/>
      <c r="AP11" s="464"/>
      <c r="AQ11" s="464"/>
      <c r="AR11" s="464"/>
      <c r="AS11" s="464"/>
      <c r="AT11" s="464"/>
      <c r="AU11" s="582"/>
      <c r="AV11" s="582"/>
      <c r="AW11" s="582"/>
      <c r="AX11" s="582"/>
      <c r="AY11" s="609"/>
      <c r="AZ11" s="386"/>
      <c r="BA11" s="386"/>
      <c r="BB11" s="386"/>
      <c r="BC11" s="386"/>
      <c r="BD11" s="386"/>
      <c r="BE11" s="607"/>
      <c r="BF11" s="607"/>
      <c r="BG11" s="607"/>
      <c r="BH11" s="607"/>
      <c r="BI11" s="607"/>
      <c r="BJ11" s="607"/>
      <c r="BK11" s="607"/>
      <c r="BL11" s="607"/>
      <c r="BM11" s="607"/>
      <c r="BN11" s="607"/>
      <c r="BO11" s="607"/>
      <c r="BP11" s="607"/>
      <c r="BQ11" s="381">
        <v>5</v>
      </c>
      <c r="BR11" s="662"/>
      <c r="BS11" s="410"/>
      <c r="BT11" s="430"/>
      <c r="BU11" s="430"/>
      <c r="BV11" s="430"/>
      <c r="BW11" s="430"/>
      <c r="BX11" s="430"/>
      <c r="BY11" s="430"/>
      <c r="BZ11" s="430"/>
      <c r="CA11" s="430"/>
      <c r="CB11" s="430"/>
      <c r="CC11" s="430"/>
      <c r="CD11" s="430"/>
      <c r="CE11" s="430"/>
      <c r="CF11" s="430"/>
      <c r="CG11" s="446"/>
      <c r="CH11" s="458"/>
      <c r="CI11" s="470"/>
      <c r="CJ11" s="470"/>
      <c r="CK11" s="470"/>
      <c r="CL11" s="708"/>
      <c r="CM11" s="458"/>
      <c r="CN11" s="470"/>
      <c r="CO11" s="470"/>
      <c r="CP11" s="470"/>
      <c r="CQ11" s="708"/>
      <c r="CR11" s="458"/>
      <c r="CS11" s="470"/>
      <c r="CT11" s="470"/>
      <c r="CU11" s="470"/>
      <c r="CV11" s="708"/>
      <c r="CW11" s="458"/>
      <c r="CX11" s="470"/>
      <c r="CY11" s="470"/>
      <c r="CZ11" s="470"/>
      <c r="DA11" s="708"/>
      <c r="DB11" s="458"/>
      <c r="DC11" s="470"/>
      <c r="DD11" s="470"/>
      <c r="DE11" s="470"/>
      <c r="DF11" s="708"/>
      <c r="DG11" s="458"/>
      <c r="DH11" s="470"/>
      <c r="DI11" s="470"/>
      <c r="DJ11" s="470"/>
      <c r="DK11" s="708"/>
      <c r="DL11" s="458"/>
      <c r="DM11" s="470"/>
      <c r="DN11" s="470"/>
      <c r="DO11" s="470"/>
      <c r="DP11" s="708"/>
      <c r="DQ11" s="458"/>
      <c r="DR11" s="470"/>
      <c r="DS11" s="470"/>
      <c r="DT11" s="470"/>
      <c r="DU11" s="708"/>
      <c r="DV11" s="410"/>
      <c r="DW11" s="430"/>
      <c r="DX11" s="430"/>
      <c r="DY11" s="430"/>
      <c r="DZ11" s="745"/>
      <c r="EA11" s="607"/>
    </row>
    <row r="12" spans="1:131" s="372" customFormat="1" ht="26.25" customHeight="1">
      <c r="A12" s="381">
        <v>6</v>
      </c>
      <c r="B12" s="410"/>
      <c r="C12" s="430"/>
      <c r="D12" s="430"/>
      <c r="E12" s="430"/>
      <c r="F12" s="430"/>
      <c r="G12" s="430"/>
      <c r="H12" s="430"/>
      <c r="I12" s="430"/>
      <c r="J12" s="430"/>
      <c r="K12" s="430"/>
      <c r="L12" s="430"/>
      <c r="M12" s="430"/>
      <c r="N12" s="430"/>
      <c r="O12" s="430"/>
      <c r="P12" s="446"/>
      <c r="Q12" s="452"/>
      <c r="R12" s="464"/>
      <c r="S12" s="464"/>
      <c r="T12" s="464"/>
      <c r="U12" s="464"/>
      <c r="V12" s="464"/>
      <c r="W12" s="464"/>
      <c r="X12" s="464"/>
      <c r="Y12" s="464"/>
      <c r="Z12" s="464"/>
      <c r="AA12" s="464"/>
      <c r="AB12" s="464"/>
      <c r="AC12" s="464"/>
      <c r="AD12" s="464"/>
      <c r="AE12" s="475"/>
      <c r="AF12" s="524"/>
      <c r="AG12" s="470"/>
      <c r="AH12" s="470"/>
      <c r="AI12" s="470"/>
      <c r="AJ12" s="542"/>
      <c r="AK12" s="474"/>
      <c r="AL12" s="464"/>
      <c r="AM12" s="464"/>
      <c r="AN12" s="464"/>
      <c r="AO12" s="464"/>
      <c r="AP12" s="464"/>
      <c r="AQ12" s="464"/>
      <c r="AR12" s="464"/>
      <c r="AS12" s="464"/>
      <c r="AT12" s="464"/>
      <c r="AU12" s="582"/>
      <c r="AV12" s="582"/>
      <c r="AW12" s="582"/>
      <c r="AX12" s="582"/>
      <c r="AY12" s="609"/>
      <c r="AZ12" s="386"/>
      <c r="BA12" s="386"/>
      <c r="BB12" s="386"/>
      <c r="BC12" s="386"/>
      <c r="BD12" s="386"/>
      <c r="BE12" s="607"/>
      <c r="BF12" s="607"/>
      <c r="BG12" s="607"/>
      <c r="BH12" s="607"/>
      <c r="BI12" s="607"/>
      <c r="BJ12" s="607"/>
      <c r="BK12" s="607"/>
      <c r="BL12" s="607"/>
      <c r="BM12" s="607"/>
      <c r="BN12" s="607"/>
      <c r="BO12" s="607"/>
      <c r="BP12" s="607"/>
      <c r="BQ12" s="381">
        <v>6</v>
      </c>
      <c r="BR12" s="662"/>
      <c r="BS12" s="410"/>
      <c r="BT12" s="430"/>
      <c r="BU12" s="430"/>
      <c r="BV12" s="430"/>
      <c r="BW12" s="430"/>
      <c r="BX12" s="430"/>
      <c r="BY12" s="430"/>
      <c r="BZ12" s="430"/>
      <c r="CA12" s="430"/>
      <c r="CB12" s="430"/>
      <c r="CC12" s="430"/>
      <c r="CD12" s="430"/>
      <c r="CE12" s="430"/>
      <c r="CF12" s="430"/>
      <c r="CG12" s="446"/>
      <c r="CH12" s="458"/>
      <c r="CI12" s="470"/>
      <c r="CJ12" s="470"/>
      <c r="CK12" s="470"/>
      <c r="CL12" s="708"/>
      <c r="CM12" s="458"/>
      <c r="CN12" s="470"/>
      <c r="CO12" s="470"/>
      <c r="CP12" s="470"/>
      <c r="CQ12" s="708"/>
      <c r="CR12" s="458"/>
      <c r="CS12" s="470"/>
      <c r="CT12" s="470"/>
      <c r="CU12" s="470"/>
      <c r="CV12" s="708"/>
      <c r="CW12" s="458"/>
      <c r="CX12" s="470"/>
      <c r="CY12" s="470"/>
      <c r="CZ12" s="470"/>
      <c r="DA12" s="708"/>
      <c r="DB12" s="458"/>
      <c r="DC12" s="470"/>
      <c r="DD12" s="470"/>
      <c r="DE12" s="470"/>
      <c r="DF12" s="708"/>
      <c r="DG12" s="458"/>
      <c r="DH12" s="470"/>
      <c r="DI12" s="470"/>
      <c r="DJ12" s="470"/>
      <c r="DK12" s="708"/>
      <c r="DL12" s="458"/>
      <c r="DM12" s="470"/>
      <c r="DN12" s="470"/>
      <c r="DO12" s="470"/>
      <c r="DP12" s="708"/>
      <c r="DQ12" s="458"/>
      <c r="DR12" s="470"/>
      <c r="DS12" s="470"/>
      <c r="DT12" s="470"/>
      <c r="DU12" s="708"/>
      <c r="DV12" s="410"/>
      <c r="DW12" s="430"/>
      <c r="DX12" s="430"/>
      <c r="DY12" s="430"/>
      <c r="DZ12" s="745"/>
      <c r="EA12" s="607"/>
    </row>
    <row r="13" spans="1:131" s="372" customFormat="1" ht="26.25" customHeight="1">
      <c r="A13" s="381">
        <v>7</v>
      </c>
      <c r="B13" s="410"/>
      <c r="C13" s="430"/>
      <c r="D13" s="430"/>
      <c r="E13" s="430"/>
      <c r="F13" s="430"/>
      <c r="G13" s="430"/>
      <c r="H13" s="430"/>
      <c r="I13" s="430"/>
      <c r="J13" s="430"/>
      <c r="K13" s="430"/>
      <c r="L13" s="430"/>
      <c r="M13" s="430"/>
      <c r="N13" s="430"/>
      <c r="O13" s="430"/>
      <c r="P13" s="446"/>
      <c r="Q13" s="452"/>
      <c r="R13" s="464"/>
      <c r="S13" s="464"/>
      <c r="T13" s="464"/>
      <c r="U13" s="464"/>
      <c r="V13" s="464"/>
      <c r="W13" s="464"/>
      <c r="X13" s="464"/>
      <c r="Y13" s="464"/>
      <c r="Z13" s="464"/>
      <c r="AA13" s="464"/>
      <c r="AB13" s="464"/>
      <c r="AC13" s="464"/>
      <c r="AD13" s="464"/>
      <c r="AE13" s="475"/>
      <c r="AF13" s="524"/>
      <c r="AG13" s="470"/>
      <c r="AH13" s="470"/>
      <c r="AI13" s="470"/>
      <c r="AJ13" s="542"/>
      <c r="AK13" s="474"/>
      <c r="AL13" s="464"/>
      <c r="AM13" s="464"/>
      <c r="AN13" s="464"/>
      <c r="AO13" s="464"/>
      <c r="AP13" s="464"/>
      <c r="AQ13" s="464"/>
      <c r="AR13" s="464"/>
      <c r="AS13" s="464"/>
      <c r="AT13" s="464"/>
      <c r="AU13" s="582"/>
      <c r="AV13" s="582"/>
      <c r="AW13" s="582"/>
      <c r="AX13" s="582"/>
      <c r="AY13" s="609"/>
      <c r="AZ13" s="386"/>
      <c r="BA13" s="386"/>
      <c r="BB13" s="386"/>
      <c r="BC13" s="386"/>
      <c r="BD13" s="386"/>
      <c r="BE13" s="607"/>
      <c r="BF13" s="607"/>
      <c r="BG13" s="607"/>
      <c r="BH13" s="607"/>
      <c r="BI13" s="607"/>
      <c r="BJ13" s="607"/>
      <c r="BK13" s="607"/>
      <c r="BL13" s="607"/>
      <c r="BM13" s="607"/>
      <c r="BN13" s="607"/>
      <c r="BO13" s="607"/>
      <c r="BP13" s="607"/>
      <c r="BQ13" s="381">
        <v>7</v>
      </c>
      <c r="BR13" s="662"/>
      <c r="BS13" s="410"/>
      <c r="BT13" s="430"/>
      <c r="BU13" s="430"/>
      <c r="BV13" s="430"/>
      <c r="BW13" s="430"/>
      <c r="BX13" s="430"/>
      <c r="BY13" s="430"/>
      <c r="BZ13" s="430"/>
      <c r="CA13" s="430"/>
      <c r="CB13" s="430"/>
      <c r="CC13" s="430"/>
      <c r="CD13" s="430"/>
      <c r="CE13" s="430"/>
      <c r="CF13" s="430"/>
      <c r="CG13" s="446"/>
      <c r="CH13" s="458"/>
      <c r="CI13" s="470"/>
      <c r="CJ13" s="470"/>
      <c r="CK13" s="470"/>
      <c r="CL13" s="708"/>
      <c r="CM13" s="458"/>
      <c r="CN13" s="470"/>
      <c r="CO13" s="470"/>
      <c r="CP13" s="470"/>
      <c r="CQ13" s="708"/>
      <c r="CR13" s="458"/>
      <c r="CS13" s="470"/>
      <c r="CT13" s="470"/>
      <c r="CU13" s="470"/>
      <c r="CV13" s="708"/>
      <c r="CW13" s="458"/>
      <c r="CX13" s="470"/>
      <c r="CY13" s="470"/>
      <c r="CZ13" s="470"/>
      <c r="DA13" s="708"/>
      <c r="DB13" s="458"/>
      <c r="DC13" s="470"/>
      <c r="DD13" s="470"/>
      <c r="DE13" s="470"/>
      <c r="DF13" s="708"/>
      <c r="DG13" s="458"/>
      <c r="DH13" s="470"/>
      <c r="DI13" s="470"/>
      <c r="DJ13" s="470"/>
      <c r="DK13" s="708"/>
      <c r="DL13" s="458"/>
      <c r="DM13" s="470"/>
      <c r="DN13" s="470"/>
      <c r="DO13" s="470"/>
      <c r="DP13" s="708"/>
      <c r="DQ13" s="458"/>
      <c r="DR13" s="470"/>
      <c r="DS13" s="470"/>
      <c r="DT13" s="470"/>
      <c r="DU13" s="708"/>
      <c r="DV13" s="410"/>
      <c r="DW13" s="430"/>
      <c r="DX13" s="430"/>
      <c r="DY13" s="430"/>
      <c r="DZ13" s="745"/>
      <c r="EA13" s="607"/>
    </row>
    <row r="14" spans="1:131" s="372" customFormat="1" ht="26.25" customHeight="1">
      <c r="A14" s="381">
        <v>8</v>
      </c>
      <c r="B14" s="410"/>
      <c r="C14" s="430"/>
      <c r="D14" s="430"/>
      <c r="E14" s="430"/>
      <c r="F14" s="430"/>
      <c r="G14" s="430"/>
      <c r="H14" s="430"/>
      <c r="I14" s="430"/>
      <c r="J14" s="430"/>
      <c r="K14" s="430"/>
      <c r="L14" s="430"/>
      <c r="M14" s="430"/>
      <c r="N14" s="430"/>
      <c r="O14" s="430"/>
      <c r="P14" s="446"/>
      <c r="Q14" s="452"/>
      <c r="R14" s="464"/>
      <c r="S14" s="464"/>
      <c r="T14" s="464"/>
      <c r="U14" s="464"/>
      <c r="V14" s="464"/>
      <c r="W14" s="464"/>
      <c r="X14" s="464"/>
      <c r="Y14" s="464"/>
      <c r="Z14" s="464"/>
      <c r="AA14" s="464"/>
      <c r="AB14" s="464"/>
      <c r="AC14" s="464"/>
      <c r="AD14" s="464"/>
      <c r="AE14" s="475"/>
      <c r="AF14" s="524"/>
      <c r="AG14" s="470"/>
      <c r="AH14" s="470"/>
      <c r="AI14" s="470"/>
      <c r="AJ14" s="542"/>
      <c r="AK14" s="474"/>
      <c r="AL14" s="464"/>
      <c r="AM14" s="464"/>
      <c r="AN14" s="464"/>
      <c r="AO14" s="464"/>
      <c r="AP14" s="464"/>
      <c r="AQ14" s="464"/>
      <c r="AR14" s="464"/>
      <c r="AS14" s="464"/>
      <c r="AT14" s="464"/>
      <c r="AU14" s="582"/>
      <c r="AV14" s="582"/>
      <c r="AW14" s="582"/>
      <c r="AX14" s="582"/>
      <c r="AY14" s="609"/>
      <c r="AZ14" s="386"/>
      <c r="BA14" s="386"/>
      <c r="BB14" s="386"/>
      <c r="BC14" s="386"/>
      <c r="BD14" s="386"/>
      <c r="BE14" s="607"/>
      <c r="BF14" s="607"/>
      <c r="BG14" s="607"/>
      <c r="BH14" s="607"/>
      <c r="BI14" s="607"/>
      <c r="BJ14" s="607"/>
      <c r="BK14" s="607"/>
      <c r="BL14" s="607"/>
      <c r="BM14" s="607"/>
      <c r="BN14" s="607"/>
      <c r="BO14" s="607"/>
      <c r="BP14" s="607"/>
      <c r="BQ14" s="381">
        <v>8</v>
      </c>
      <c r="BR14" s="662"/>
      <c r="BS14" s="410"/>
      <c r="BT14" s="430"/>
      <c r="BU14" s="430"/>
      <c r="BV14" s="430"/>
      <c r="BW14" s="430"/>
      <c r="BX14" s="430"/>
      <c r="BY14" s="430"/>
      <c r="BZ14" s="430"/>
      <c r="CA14" s="430"/>
      <c r="CB14" s="430"/>
      <c r="CC14" s="430"/>
      <c r="CD14" s="430"/>
      <c r="CE14" s="430"/>
      <c r="CF14" s="430"/>
      <c r="CG14" s="446"/>
      <c r="CH14" s="458"/>
      <c r="CI14" s="470"/>
      <c r="CJ14" s="470"/>
      <c r="CK14" s="470"/>
      <c r="CL14" s="708"/>
      <c r="CM14" s="458"/>
      <c r="CN14" s="470"/>
      <c r="CO14" s="470"/>
      <c r="CP14" s="470"/>
      <c r="CQ14" s="708"/>
      <c r="CR14" s="458"/>
      <c r="CS14" s="470"/>
      <c r="CT14" s="470"/>
      <c r="CU14" s="470"/>
      <c r="CV14" s="708"/>
      <c r="CW14" s="458"/>
      <c r="CX14" s="470"/>
      <c r="CY14" s="470"/>
      <c r="CZ14" s="470"/>
      <c r="DA14" s="708"/>
      <c r="DB14" s="458"/>
      <c r="DC14" s="470"/>
      <c r="DD14" s="470"/>
      <c r="DE14" s="470"/>
      <c r="DF14" s="708"/>
      <c r="DG14" s="458"/>
      <c r="DH14" s="470"/>
      <c r="DI14" s="470"/>
      <c r="DJ14" s="470"/>
      <c r="DK14" s="708"/>
      <c r="DL14" s="458"/>
      <c r="DM14" s="470"/>
      <c r="DN14" s="470"/>
      <c r="DO14" s="470"/>
      <c r="DP14" s="708"/>
      <c r="DQ14" s="458"/>
      <c r="DR14" s="470"/>
      <c r="DS14" s="470"/>
      <c r="DT14" s="470"/>
      <c r="DU14" s="708"/>
      <c r="DV14" s="410"/>
      <c r="DW14" s="430"/>
      <c r="DX14" s="430"/>
      <c r="DY14" s="430"/>
      <c r="DZ14" s="745"/>
      <c r="EA14" s="607"/>
    </row>
    <row r="15" spans="1:131" s="372" customFormat="1" ht="26.25" customHeight="1">
      <c r="A15" s="381">
        <v>9</v>
      </c>
      <c r="B15" s="410"/>
      <c r="C15" s="430"/>
      <c r="D15" s="430"/>
      <c r="E15" s="430"/>
      <c r="F15" s="430"/>
      <c r="G15" s="430"/>
      <c r="H15" s="430"/>
      <c r="I15" s="430"/>
      <c r="J15" s="430"/>
      <c r="K15" s="430"/>
      <c r="L15" s="430"/>
      <c r="M15" s="430"/>
      <c r="N15" s="430"/>
      <c r="O15" s="430"/>
      <c r="P15" s="446"/>
      <c r="Q15" s="452"/>
      <c r="R15" s="464"/>
      <c r="S15" s="464"/>
      <c r="T15" s="464"/>
      <c r="U15" s="464"/>
      <c r="V15" s="464"/>
      <c r="W15" s="464"/>
      <c r="X15" s="464"/>
      <c r="Y15" s="464"/>
      <c r="Z15" s="464"/>
      <c r="AA15" s="464"/>
      <c r="AB15" s="464"/>
      <c r="AC15" s="464"/>
      <c r="AD15" s="464"/>
      <c r="AE15" s="475"/>
      <c r="AF15" s="524"/>
      <c r="AG15" s="470"/>
      <c r="AH15" s="470"/>
      <c r="AI15" s="470"/>
      <c r="AJ15" s="542"/>
      <c r="AK15" s="474"/>
      <c r="AL15" s="464"/>
      <c r="AM15" s="464"/>
      <c r="AN15" s="464"/>
      <c r="AO15" s="464"/>
      <c r="AP15" s="464"/>
      <c r="AQ15" s="464"/>
      <c r="AR15" s="464"/>
      <c r="AS15" s="464"/>
      <c r="AT15" s="464"/>
      <c r="AU15" s="582"/>
      <c r="AV15" s="582"/>
      <c r="AW15" s="582"/>
      <c r="AX15" s="582"/>
      <c r="AY15" s="609"/>
      <c r="AZ15" s="386"/>
      <c r="BA15" s="386"/>
      <c r="BB15" s="386"/>
      <c r="BC15" s="386"/>
      <c r="BD15" s="386"/>
      <c r="BE15" s="607"/>
      <c r="BF15" s="607"/>
      <c r="BG15" s="607"/>
      <c r="BH15" s="607"/>
      <c r="BI15" s="607"/>
      <c r="BJ15" s="607"/>
      <c r="BK15" s="607"/>
      <c r="BL15" s="607"/>
      <c r="BM15" s="607"/>
      <c r="BN15" s="607"/>
      <c r="BO15" s="607"/>
      <c r="BP15" s="607"/>
      <c r="BQ15" s="381">
        <v>9</v>
      </c>
      <c r="BR15" s="662"/>
      <c r="BS15" s="410"/>
      <c r="BT15" s="430"/>
      <c r="BU15" s="430"/>
      <c r="BV15" s="430"/>
      <c r="BW15" s="430"/>
      <c r="BX15" s="430"/>
      <c r="BY15" s="430"/>
      <c r="BZ15" s="430"/>
      <c r="CA15" s="430"/>
      <c r="CB15" s="430"/>
      <c r="CC15" s="430"/>
      <c r="CD15" s="430"/>
      <c r="CE15" s="430"/>
      <c r="CF15" s="430"/>
      <c r="CG15" s="446"/>
      <c r="CH15" s="458"/>
      <c r="CI15" s="470"/>
      <c r="CJ15" s="470"/>
      <c r="CK15" s="470"/>
      <c r="CL15" s="708"/>
      <c r="CM15" s="458"/>
      <c r="CN15" s="470"/>
      <c r="CO15" s="470"/>
      <c r="CP15" s="470"/>
      <c r="CQ15" s="708"/>
      <c r="CR15" s="458"/>
      <c r="CS15" s="470"/>
      <c r="CT15" s="470"/>
      <c r="CU15" s="470"/>
      <c r="CV15" s="708"/>
      <c r="CW15" s="458"/>
      <c r="CX15" s="470"/>
      <c r="CY15" s="470"/>
      <c r="CZ15" s="470"/>
      <c r="DA15" s="708"/>
      <c r="DB15" s="458"/>
      <c r="DC15" s="470"/>
      <c r="DD15" s="470"/>
      <c r="DE15" s="470"/>
      <c r="DF15" s="708"/>
      <c r="DG15" s="458"/>
      <c r="DH15" s="470"/>
      <c r="DI15" s="470"/>
      <c r="DJ15" s="470"/>
      <c r="DK15" s="708"/>
      <c r="DL15" s="458"/>
      <c r="DM15" s="470"/>
      <c r="DN15" s="470"/>
      <c r="DO15" s="470"/>
      <c r="DP15" s="708"/>
      <c r="DQ15" s="458"/>
      <c r="DR15" s="470"/>
      <c r="DS15" s="470"/>
      <c r="DT15" s="470"/>
      <c r="DU15" s="708"/>
      <c r="DV15" s="410"/>
      <c r="DW15" s="430"/>
      <c r="DX15" s="430"/>
      <c r="DY15" s="430"/>
      <c r="DZ15" s="745"/>
      <c r="EA15" s="607"/>
    </row>
    <row r="16" spans="1:131" s="372" customFormat="1" ht="26.25" customHeight="1">
      <c r="A16" s="381">
        <v>10</v>
      </c>
      <c r="B16" s="410"/>
      <c r="C16" s="430"/>
      <c r="D16" s="430"/>
      <c r="E16" s="430"/>
      <c r="F16" s="430"/>
      <c r="G16" s="430"/>
      <c r="H16" s="430"/>
      <c r="I16" s="430"/>
      <c r="J16" s="430"/>
      <c r="K16" s="430"/>
      <c r="L16" s="430"/>
      <c r="M16" s="430"/>
      <c r="N16" s="430"/>
      <c r="O16" s="430"/>
      <c r="P16" s="446"/>
      <c r="Q16" s="452"/>
      <c r="R16" s="464"/>
      <c r="S16" s="464"/>
      <c r="T16" s="464"/>
      <c r="U16" s="464"/>
      <c r="V16" s="464"/>
      <c r="W16" s="464"/>
      <c r="X16" s="464"/>
      <c r="Y16" s="464"/>
      <c r="Z16" s="464"/>
      <c r="AA16" s="464"/>
      <c r="AB16" s="464"/>
      <c r="AC16" s="464"/>
      <c r="AD16" s="464"/>
      <c r="AE16" s="475"/>
      <c r="AF16" s="524"/>
      <c r="AG16" s="470"/>
      <c r="AH16" s="470"/>
      <c r="AI16" s="470"/>
      <c r="AJ16" s="542"/>
      <c r="AK16" s="474"/>
      <c r="AL16" s="464"/>
      <c r="AM16" s="464"/>
      <c r="AN16" s="464"/>
      <c r="AO16" s="464"/>
      <c r="AP16" s="464"/>
      <c r="AQ16" s="464"/>
      <c r="AR16" s="464"/>
      <c r="AS16" s="464"/>
      <c r="AT16" s="464"/>
      <c r="AU16" s="582"/>
      <c r="AV16" s="582"/>
      <c r="AW16" s="582"/>
      <c r="AX16" s="582"/>
      <c r="AY16" s="609"/>
      <c r="AZ16" s="386"/>
      <c r="BA16" s="386"/>
      <c r="BB16" s="386"/>
      <c r="BC16" s="386"/>
      <c r="BD16" s="386"/>
      <c r="BE16" s="607"/>
      <c r="BF16" s="607"/>
      <c r="BG16" s="607"/>
      <c r="BH16" s="607"/>
      <c r="BI16" s="607"/>
      <c r="BJ16" s="607"/>
      <c r="BK16" s="607"/>
      <c r="BL16" s="607"/>
      <c r="BM16" s="607"/>
      <c r="BN16" s="607"/>
      <c r="BO16" s="607"/>
      <c r="BP16" s="607"/>
      <c r="BQ16" s="381">
        <v>10</v>
      </c>
      <c r="BR16" s="662"/>
      <c r="BS16" s="410"/>
      <c r="BT16" s="430"/>
      <c r="BU16" s="430"/>
      <c r="BV16" s="430"/>
      <c r="BW16" s="430"/>
      <c r="BX16" s="430"/>
      <c r="BY16" s="430"/>
      <c r="BZ16" s="430"/>
      <c r="CA16" s="430"/>
      <c r="CB16" s="430"/>
      <c r="CC16" s="430"/>
      <c r="CD16" s="430"/>
      <c r="CE16" s="430"/>
      <c r="CF16" s="430"/>
      <c r="CG16" s="446"/>
      <c r="CH16" s="458"/>
      <c r="CI16" s="470"/>
      <c r="CJ16" s="470"/>
      <c r="CK16" s="470"/>
      <c r="CL16" s="708"/>
      <c r="CM16" s="458"/>
      <c r="CN16" s="470"/>
      <c r="CO16" s="470"/>
      <c r="CP16" s="470"/>
      <c r="CQ16" s="708"/>
      <c r="CR16" s="458"/>
      <c r="CS16" s="470"/>
      <c r="CT16" s="470"/>
      <c r="CU16" s="470"/>
      <c r="CV16" s="708"/>
      <c r="CW16" s="458"/>
      <c r="CX16" s="470"/>
      <c r="CY16" s="470"/>
      <c r="CZ16" s="470"/>
      <c r="DA16" s="708"/>
      <c r="DB16" s="458"/>
      <c r="DC16" s="470"/>
      <c r="DD16" s="470"/>
      <c r="DE16" s="470"/>
      <c r="DF16" s="708"/>
      <c r="DG16" s="458"/>
      <c r="DH16" s="470"/>
      <c r="DI16" s="470"/>
      <c r="DJ16" s="470"/>
      <c r="DK16" s="708"/>
      <c r="DL16" s="458"/>
      <c r="DM16" s="470"/>
      <c r="DN16" s="470"/>
      <c r="DO16" s="470"/>
      <c r="DP16" s="708"/>
      <c r="DQ16" s="458"/>
      <c r="DR16" s="470"/>
      <c r="DS16" s="470"/>
      <c r="DT16" s="470"/>
      <c r="DU16" s="708"/>
      <c r="DV16" s="410"/>
      <c r="DW16" s="430"/>
      <c r="DX16" s="430"/>
      <c r="DY16" s="430"/>
      <c r="DZ16" s="745"/>
      <c r="EA16" s="607"/>
    </row>
    <row r="17" spans="1:131" s="372" customFormat="1" ht="26.25" customHeight="1">
      <c r="A17" s="381">
        <v>11</v>
      </c>
      <c r="B17" s="410"/>
      <c r="C17" s="430"/>
      <c r="D17" s="430"/>
      <c r="E17" s="430"/>
      <c r="F17" s="430"/>
      <c r="G17" s="430"/>
      <c r="H17" s="430"/>
      <c r="I17" s="430"/>
      <c r="J17" s="430"/>
      <c r="K17" s="430"/>
      <c r="L17" s="430"/>
      <c r="M17" s="430"/>
      <c r="N17" s="430"/>
      <c r="O17" s="430"/>
      <c r="P17" s="446"/>
      <c r="Q17" s="452"/>
      <c r="R17" s="464"/>
      <c r="S17" s="464"/>
      <c r="T17" s="464"/>
      <c r="U17" s="464"/>
      <c r="V17" s="464"/>
      <c r="W17" s="464"/>
      <c r="X17" s="464"/>
      <c r="Y17" s="464"/>
      <c r="Z17" s="464"/>
      <c r="AA17" s="464"/>
      <c r="AB17" s="464"/>
      <c r="AC17" s="464"/>
      <c r="AD17" s="464"/>
      <c r="AE17" s="475"/>
      <c r="AF17" s="524"/>
      <c r="AG17" s="470"/>
      <c r="AH17" s="470"/>
      <c r="AI17" s="470"/>
      <c r="AJ17" s="542"/>
      <c r="AK17" s="474"/>
      <c r="AL17" s="464"/>
      <c r="AM17" s="464"/>
      <c r="AN17" s="464"/>
      <c r="AO17" s="464"/>
      <c r="AP17" s="464"/>
      <c r="AQ17" s="464"/>
      <c r="AR17" s="464"/>
      <c r="AS17" s="464"/>
      <c r="AT17" s="464"/>
      <c r="AU17" s="582"/>
      <c r="AV17" s="582"/>
      <c r="AW17" s="582"/>
      <c r="AX17" s="582"/>
      <c r="AY17" s="609"/>
      <c r="AZ17" s="386"/>
      <c r="BA17" s="386"/>
      <c r="BB17" s="386"/>
      <c r="BC17" s="386"/>
      <c r="BD17" s="386"/>
      <c r="BE17" s="607"/>
      <c r="BF17" s="607"/>
      <c r="BG17" s="607"/>
      <c r="BH17" s="607"/>
      <c r="BI17" s="607"/>
      <c r="BJ17" s="607"/>
      <c r="BK17" s="607"/>
      <c r="BL17" s="607"/>
      <c r="BM17" s="607"/>
      <c r="BN17" s="607"/>
      <c r="BO17" s="607"/>
      <c r="BP17" s="607"/>
      <c r="BQ17" s="381">
        <v>11</v>
      </c>
      <c r="BR17" s="662"/>
      <c r="BS17" s="410"/>
      <c r="BT17" s="430"/>
      <c r="BU17" s="430"/>
      <c r="BV17" s="430"/>
      <c r="BW17" s="430"/>
      <c r="BX17" s="430"/>
      <c r="BY17" s="430"/>
      <c r="BZ17" s="430"/>
      <c r="CA17" s="430"/>
      <c r="CB17" s="430"/>
      <c r="CC17" s="430"/>
      <c r="CD17" s="430"/>
      <c r="CE17" s="430"/>
      <c r="CF17" s="430"/>
      <c r="CG17" s="446"/>
      <c r="CH17" s="458"/>
      <c r="CI17" s="470"/>
      <c r="CJ17" s="470"/>
      <c r="CK17" s="470"/>
      <c r="CL17" s="708"/>
      <c r="CM17" s="458"/>
      <c r="CN17" s="470"/>
      <c r="CO17" s="470"/>
      <c r="CP17" s="470"/>
      <c r="CQ17" s="708"/>
      <c r="CR17" s="458"/>
      <c r="CS17" s="470"/>
      <c r="CT17" s="470"/>
      <c r="CU17" s="470"/>
      <c r="CV17" s="708"/>
      <c r="CW17" s="458"/>
      <c r="CX17" s="470"/>
      <c r="CY17" s="470"/>
      <c r="CZ17" s="470"/>
      <c r="DA17" s="708"/>
      <c r="DB17" s="458"/>
      <c r="DC17" s="470"/>
      <c r="DD17" s="470"/>
      <c r="DE17" s="470"/>
      <c r="DF17" s="708"/>
      <c r="DG17" s="458"/>
      <c r="DH17" s="470"/>
      <c r="DI17" s="470"/>
      <c r="DJ17" s="470"/>
      <c r="DK17" s="708"/>
      <c r="DL17" s="458"/>
      <c r="DM17" s="470"/>
      <c r="DN17" s="470"/>
      <c r="DO17" s="470"/>
      <c r="DP17" s="708"/>
      <c r="DQ17" s="458"/>
      <c r="DR17" s="470"/>
      <c r="DS17" s="470"/>
      <c r="DT17" s="470"/>
      <c r="DU17" s="708"/>
      <c r="DV17" s="410"/>
      <c r="DW17" s="430"/>
      <c r="DX17" s="430"/>
      <c r="DY17" s="430"/>
      <c r="DZ17" s="745"/>
      <c r="EA17" s="607"/>
    </row>
    <row r="18" spans="1:131" s="372" customFormat="1" ht="26.25" customHeight="1">
      <c r="A18" s="381">
        <v>12</v>
      </c>
      <c r="B18" s="410"/>
      <c r="C18" s="430"/>
      <c r="D18" s="430"/>
      <c r="E18" s="430"/>
      <c r="F18" s="430"/>
      <c r="G18" s="430"/>
      <c r="H18" s="430"/>
      <c r="I18" s="430"/>
      <c r="J18" s="430"/>
      <c r="K18" s="430"/>
      <c r="L18" s="430"/>
      <c r="M18" s="430"/>
      <c r="N18" s="430"/>
      <c r="O18" s="430"/>
      <c r="P18" s="446"/>
      <c r="Q18" s="452"/>
      <c r="R18" s="464"/>
      <c r="S18" s="464"/>
      <c r="T18" s="464"/>
      <c r="U18" s="464"/>
      <c r="V18" s="464"/>
      <c r="W18" s="464"/>
      <c r="X18" s="464"/>
      <c r="Y18" s="464"/>
      <c r="Z18" s="464"/>
      <c r="AA18" s="464"/>
      <c r="AB18" s="464"/>
      <c r="AC18" s="464"/>
      <c r="AD18" s="464"/>
      <c r="AE18" s="475"/>
      <c r="AF18" s="524"/>
      <c r="AG18" s="470"/>
      <c r="AH18" s="470"/>
      <c r="AI18" s="470"/>
      <c r="AJ18" s="542"/>
      <c r="AK18" s="474"/>
      <c r="AL18" s="464"/>
      <c r="AM18" s="464"/>
      <c r="AN18" s="464"/>
      <c r="AO18" s="464"/>
      <c r="AP18" s="464"/>
      <c r="AQ18" s="464"/>
      <c r="AR18" s="464"/>
      <c r="AS18" s="464"/>
      <c r="AT18" s="464"/>
      <c r="AU18" s="582"/>
      <c r="AV18" s="582"/>
      <c r="AW18" s="582"/>
      <c r="AX18" s="582"/>
      <c r="AY18" s="609"/>
      <c r="AZ18" s="386"/>
      <c r="BA18" s="386"/>
      <c r="BB18" s="386"/>
      <c r="BC18" s="386"/>
      <c r="BD18" s="386"/>
      <c r="BE18" s="607"/>
      <c r="BF18" s="607"/>
      <c r="BG18" s="607"/>
      <c r="BH18" s="607"/>
      <c r="BI18" s="607"/>
      <c r="BJ18" s="607"/>
      <c r="BK18" s="607"/>
      <c r="BL18" s="607"/>
      <c r="BM18" s="607"/>
      <c r="BN18" s="607"/>
      <c r="BO18" s="607"/>
      <c r="BP18" s="607"/>
      <c r="BQ18" s="381">
        <v>12</v>
      </c>
      <c r="BR18" s="662"/>
      <c r="BS18" s="410"/>
      <c r="BT18" s="430"/>
      <c r="BU18" s="430"/>
      <c r="BV18" s="430"/>
      <c r="BW18" s="430"/>
      <c r="BX18" s="430"/>
      <c r="BY18" s="430"/>
      <c r="BZ18" s="430"/>
      <c r="CA18" s="430"/>
      <c r="CB18" s="430"/>
      <c r="CC18" s="430"/>
      <c r="CD18" s="430"/>
      <c r="CE18" s="430"/>
      <c r="CF18" s="430"/>
      <c r="CG18" s="446"/>
      <c r="CH18" s="458"/>
      <c r="CI18" s="470"/>
      <c r="CJ18" s="470"/>
      <c r="CK18" s="470"/>
      <c r="CL18" s="708"/>
      <c r="CM18" s="458"/>
      <c r="CN18" s="470"/>
      <c r="CO18" s="470"/>
      <c r="CP18" s="470"/>
      <c r="CQ18" s="708"/>
      <c r="CR18" s="458"/>
      <c r="CS18" s="470"/>
      <c r="CT18" s="470"/>
      <c r="CU18" s="470"/>
      <c r="CV18" s="708"/>
      <c r="CW18" s="458"/>
      <c r="CX18" s="470"/>
      <c r="CY18" s="470"/>
      <c r="CZ18" s="470"/>
      <c r="DA18" s="708"/>
      <c r="DB18" s="458"/>
      <c r="DC18" s="470"/>
      <c r="DD18" s="470"/>
      <c r="DE18" s="470"/>
      <c r="DF18" s="708"/>
      <c r="DG18" s="458"/>
      <c r="DH18" s="470"/>
      <c r="DI18" s="470"/>
      <c r="DJ18" s="470"/>
      <c r="DK18" s="708"/>
      <c r="DL18" s="458"/>
      <c r="DM18" s="470"/>
      <c r="DN18" s="470"/>
      <c r="DO18" s="470"/>
      <c r="DP18" s="708"/>
      <c r="DQ18" s="458"/>
      <c r="DR18" s="470"/>
      <c r="DS18" s="470"/>
      <c r="DT18" s="470"/>
      <c r="DU18" s="708"/>
      <c r="DV18" s="410"/>
      <c r="DW18" s="430"/>
      <c r="DX18" s="430"/>
      <c r="DY18" s="430"/>
      <c r="DZ18" s="745"/>
      <c r="EA18" s="607"/>
    </row>
    <row r="19" spans="1:131" s="372" customFormat="1" ht="26.25" customHeight="1">
      <c r="A19" s="381">
        <v>13</v>
      </c>
      <c r="B19" s="410"/>
      <c r="C19" s="430"/>
      <c r="D19" s="430"/>
      <c r="E19" s="430"/>
      <c r="F19" s="430"/>
      <c r="G19" s="430"/>
      <c r="H19" s="430"/>
      <c r="I19" s="430"/>
      <c r="J19" s="430"/>
      <c r="K19" s="430"/>
      <c r="L19" s="430"/>
      <c r="M19" s="430"/>
      <c r="N19" s="430"/>
      <c r="O19" s="430"/>
      <c r="P19" s="446"/>
      <c r="Q19" s="452"/>
      <c r="R19" s="464"/>
      <c r="S19" s="464"/>
      <c r="T19" s="464"/>
      <c r="U19" s="464"/>
      <c r="V19" s="464"/>
      <c r="W19" s="464"/>
      <c r="X19" s="464"/>
      <c r="Y19" s="464"/>
      <c r="Z19" s="464"/>
      <c r="AA19" s="464"/>
      <c r="AB19" s="464"/>
      <c r="AC19" s="464"/>
      <c r="AD19" s="464"/>
      <c r="AE19" s="475"/>
      <c r="AF19" s="524"/>
      <c r="AG19" s="470"/>
      <c r="AH19" s="470"/>
      <c r="AI19" s="470"/>
      <c r="AJ19" s="542"/>
      <c r="AK19" s="474"/>
      <c r="AL19" s="464"/>
      <c r="AM19" s="464"/>
      <c r="AN19" s="464"/>
      <c r="AO19" s="464"/>
      <c r="AP19" s="464"/>
      <c r="AQ19" s="464"/>
      <c r="AR19" s="464"/>
      <c r="AS19" s="464"/>
      <c r="AT19" s="464"/>
      <c r="AU19" s="582"/>
      <c r="AV19" s="582"/>
      <c r="AW19" s="582"/>
      <c r="AX19" s="582"/>
      <c r="AY19" s="609"/>
      <c r="AZ19" s="386"/>
      <c r="BA19" s="386"/>
      <c r="BB19" s="386"/>
      <c r="BC19" s="386"/>
      <c r="BD19" s="386"/>
      <c r="BE19" s="607"/>
      <c r="BF19" s="607"/>
      <c r="BG19" s="607"/>
      <c r="BH19" s="607"/>
      <c r="BI19" s="607"/>
      <c r="BJ19" s="607"/>
      <c r="BK19" s="607"/>
      <c r="BL19" s="607"/>
      <c r="BM19" s="607"/>
      <c r="BN19" s="607"/>
      <c r="BO19" s="607"/>
      <c r="BP19" s="607"/>
      <c r="BQ19" s="381">
        <v>13</v>
      </c>
      <c r="BR19" s="662"/>
      <c r="BS19" s="410"/>
      <c r="BT19" s="430"/>
      <c r="BU19" s="430"/>
      <c r="BV19" s="430"/>
      <c r="BW19" s="430"/>
      <c r="BX19" s="430"/>
      <c r="BY19" s="430"/>
      <c r="BZ19" s="430"/>
      <c r="CA19" s="430"/>
      <c r="CB19" s="430"/>
      <c r="CC19" s="430"/>
      <c r="CD19" s="430"/>
      <c r="CE19" s="430"/>
      <c r="CF19" s="430"/>
      <c r="CG19" s="446"/>
      <c r="CH19" s="458"/>
      <c r="CI19" s="470"/>
      <c r="CJ19" s="470"/>
      <c r="CK19" s="470"/>
      <c r="CL19" s="708"/>
      <c r="CM19" s="458"/>
      <c r="CN19" s="470"/>
      <c r="CO19" s="470"/>
      <c r="CP19" s="470"/>
      <c r="CQ19" s="708"/>
      <c r="CR19" s="458"/>
      <c r="CS19" s="470"/>
      <c r="CT19" s="470"/>
      <c r="CU19" s="470"/>
      <c r="CV19" s="708"/>
      <c r="CW19" s="458"/>
      <c r="CX19" s="470"/>
      <c r="CY19" s="470"/>
      <c r="CZ19" s="470"/>
      <c r="DA19" s="708"/>
      <c r="DB19" s="458"/>
      <c r="DC19" s="470"/>
      <c r="DD19" s="470"/>
      <c r="DE19" s="470"/>
      <c r="DF19" s="708"/>
      <c r="DG19" s="458"/>
      <c r="DH19" s="470"/>
      <c r="DI19" s="470"/>
      <c r="DJ19" s="470"/>
      <c r="DK19" s="708"/>
      <c r="DL19" s="458"/>
      <c r="DM19" s="470"/>
      <c r="DN19" s="470"/>
      <c r="DO19" s="470"/>
      <c r="DP19" s="708"/>
      <c r="DQ19" s="458"/>
      <c r="DR19" s="470"/>
      <c r="DS19" s="470"/>
      <c r="DT19" s="470"/>
      <c r="DU19" s="708"/>
      <c r="DV19" s="410"/>
      <c r="DW19" s="430"/>
      <c r="DX19" s="430"/>
      <c r="DY19" s="430"/>
      <c r="DZ19" s="745"/>
      <c r="EA19" s="607"/>
    </row>
    <row r="20" spans="1:131" s="372" customFormat="1" ht="26.25" customHeight="1">
      <c r="A20" s="381">
        <v>14</v>
      </c>
      <c r="B20" s="410"/>
      <c r="C20" s="430"/>
      <c r="D20" s="430"/>
      <c r="E20" s="430"/>
      <c r="F20" s="430"/>
      <c r="G20" s="430"/>
      <c r="H20" s="430"/>
      <c r="I20" s="430"/>
      <c r="J20" s="430"/>
      <c r="K20" s="430"/>
      <c r="L20" s="430"/>
      <c r="M20" s="430"/>
      <c r="N20" s="430"/>
      <c r="O20" s="430"/>
      <c r="P20" s="446"/>
      <c r="Q20" s="452"/>
      <c r="R20" s="464"/>
      <c r="S20" s="464"/>
      <c r="T20" s="464"/>
      <c r="U20" s="464"/>
      <c r="V20" s="464"/>
      <c r="W20" s="464"/>
      <c r="X20" s="464"/>
      <c r="Y20" s="464"/>
      <c r="Z20" s="464"/>
      <c r="AA20" s="464"/>
      <c r="AB20" s="464"/>
      <c r="AC20" s="464"/>
      <c r="AD20" s="464"/>
      <c r="AE20" s="475"/>
      <c r="AF20" s="524"/>
      <c r="AG20" s="470"/>
      <c r="AH20" s="470"/>
      <c r="AI20" s="470"/>
      <c r="AJ20" s="542"/>
      <c r="AK20" s="474"/>
      <c r="AL20" s="464"/>
      <c r="AM20" s="464"/>
      <c r="AN20" s="464"/>
      <c r="AO20" s="464"/>
      <c r="AP20" s="464"/>
      <c r="AQ20" s="464"/>
      <c r="AR20" s="464"/>
      <c r="AS20" s="464"/>
      <c r="AT20" s="464"/>
      <c r="AU20" s="582"/>
      <c r="AV20" s="582"/>
      <c r="AW20" s="582"/>
      <c r="AX20" s="582"/>
      <c r="AY20" s="609"/>
      <c r="AZ20" s="386"/>
      <c r="BA20" s="386"/>
      <c r="BB20" s="386"/>
      <c r="BC20" s="386"/>
      <c r="BD20" s="386"/>
      <c r="BE20" s="607"/>
      <c r="BF20" s="607"/>
      <c r="BG20" s="607"/>
      <c r="BH20" s="607"/>
      <c r="BI20" s="607"/>
      <c r="BJ20" s="607"/>
      <c r="BK20" s="607"/>
      <c r="BL20" s="607"/>
      <c r="BM20" s="607"/>
      <c r="BN20" s="607"/>
      <c r="BO20" s="607"/>
      <c r="BP20" s="607"/>
      <c r="BQ20" s="381">
        <v>14</v>
      </c>
      <c r="BR20" s="662"/>
      <c r="BS20" s="410"/>
      <c r="BT20" s="430"/>
      <c r="BU20" s="430"/>
      <c r="BV20" s="430"/>
      <c r="BW20" s="430"/>
      <c r="BX20" s="430"/>
      <c r="BY20" s="430"/>
      <c r="BZ20" s="430"/>
      <c r="CA20" s="430"/>
      <c r="CB20" s="430"/>
      <c r="CC20" s="430"/>
      <c r="CD20" s="430"/>
      <c r="CE20" s="430"/>
      <c r="CF20" s="430"/>
      <c r="CG20" s="446"/>
      <c r="CH20" s="458"/>
      <c r="CI20" s="470"/>
      <c r="CJ20" s="470"/>
      <c r="CK20" s="470"/>
      <c r="CL20" s="708"/>
      <c r="CM20" s="458"/>
      <c r="CN20" s="470"/>
      <c r="CO20" s="470"/>
      <c r="CP20" s="470"/>
      <c r="CQ20" s="708"/>
      <c r="CR20" s="458"/>
      <c r="CS20" s="470"/>
      <c r="CT20" s="470"/>
      <c r="CU20" s="470"/>
      <c r="CV20" s="708"/>
      <c r="CW20" s="458"/>
      <c r="CX20" s="470"/>
      <c r="CY20" s="470"/>
      <c r="CZ20" s="470"/>
      <c r="DA20" s="708"/>
      <c r="DB20" s="458"/>
      <c r="DC20" s="470"/>
      <c r="DD20" s="470"/>
      <c r="DE20" s="470"/>
      <c r="DF20" s="708"/>
      <c r="DG20" s="458"/>
      <c r="DH20" s="470"/>
      <c r="DI20" s="470"/>
      <c r="DJ20" s="470"/>
      <c r="DK20" s="708"/>
      <c r="DL20" s="458"/>
      <c r="DM20" s="470"/>
      <c r="DN20" s="470"/>
      <c r="DO20" s="470"/>
      <c r="DP20" s="708"/>
      <c r="DQ20" s="458"/>
      <c r="DR20" s="470"/>
      <c r="DS20" s="470"/>
      <c r="DT20" s="470"/>
      <c r="DU20" s="708"/>
      <c r="DV20" s="410"/>
      <c r="DW20" s="430"/>
      <c r="DX20" s="430"/>
      <c r="DY20" s="430"/>
      <c r="DZ20" s="745"/>
      <c r="EA20" s="607"/>
    </row>
    <row r="21" spans="1:131" s="372" customFormat="1" ht="26.25" customHeight="1">
      <c r="A21" s="381">
        <v>15</v>
      </c>
      <c r="B21" s="410"/>
      <c r="C21" s="430"/>
      <c r="D21" s="430"/>
      <c r="E21" s="430"/>
      <c r="F21" s="430"/>
      <c r="G21" s="430"/>
      <c r="H21" s="430"/>
      <c r="I21" s="430"/>
      <c r="J21" s="430"/>
      <c r="K21" s="430"/>
      <c r="L21" s="430"/>
      <c r="M21" s="430"/>
      <c r="N21" s="430"/>
      <c r="O21" s="430"/>
      <c r="P21" s="446"/>
      <c r="Q21" s="452"/>
      <c r="R21" s="464"/>
      <c r="S21" s="464"/>
      <c r="T21" s="464"/>
      <c r="U21" s="464"/>
      <c r="V21" s="464"/>
      <c r="W21" s="464"/>
      <c r="X21" s="464"/>
      <c r="Y21" s="464"/>
      <c r="Z21" s="464"/>
      <c r="AA21" s="464"/>
      <c r="AB21" s="464"/>
      <c r="AC21" s="464"/>
      <c r="AD21" s="464"/>
      <c r="AE21" s="475"/>
      <c r="AF21" s="524"/>
      <c r="AG21" s="470"/>
      <c r="AH21" s="470"/>
      <c r="AI21" s="470"/>
      <c r="AJ21" s="542"/>
      <c r="AK21" s="474"/>
      <c r="AL21" s="464"/>
      <c r="AM21" s="464"/>
      <c r="AN21" s="464"/>
      <c r="AO21" s="464"/>
      <c r="AP21" s="464"/>
      <c r="AQ21" s="464"/>
      <c r="AR21" s="464"/>
      <c r="AS21" s="464"/>
      <c r="AT21" s="464"/>
      <c r="AU21" s="582"/>
      <c r="AV21" s="582"/>
      <c r="AW21" s="582"/>
      <c r="AX21" s="582"/>
      <c r="AY21" s="609"/>
      <c r="AZ21" s="386"/>
      <c r="BA21" s="386"/>
      <c r="BB21" s="386"/>
      <c r="BC21" s="386"/>
      <c r="BD21" s="386"/>
      <c r="BE21" s="607"/>
      <c r="BF21" s="607"/>
      <c r="BG21" s="607"/>
      <c r="BH21" s="607"/>
      <c r="BI21" s="607"/>
      <c r="BJ21" s="607"/>
      <c r="BK21" s="607"/>
      <c r="BL21" s="607"/>
      <c r="BM21" s="607"/>
      <c r="BN21" s="607"/>
      <c r="BO21" s="607"/>
      <c r="BP21" s="607"/>
      <c r="BQ21" s="381">
        <v>15</v>
      </c>
      <c r="BR21" s="662"/>
      <c r="BS21" s="410"/>
      <c r="BT21" s="430"/>
      <c r="BU21" s="430"/>
      <c r="BV21" s="430"/>
      <c r="BW21" s="430"/>
      <c r="BX21" s="430"/>
      <c r="BY21" s="430"/>
      <c r="BZ21" s="430"/>
      <c r="CA21" s="430"/>
      <c r="CB21" s="430"/>
      <c r="CC21" s="430"/>
      <c r="CD21" s="430"/>
      <c r="CE21" s="430"/>
      <c r="CF21" s="430"/>
      <c r="CG21" s="446"/>
      <c r="CH21" s="458"/>
      <c r="CI21" s="470"/>
      <c r="CJ21" s="470"/>
      <c r="CK21" s="470"/>
      <c r="CL21" s="708"/>
      <c r="CM21" s="458"/>
      <c r="CN21" s="470"/>
      <c r="CO21" s="470"/>
      <c r="CP21" s="470"/>
      <c r="CQ21" s="708"/>
      <c r="CR21" s="458"/>
      <c r="CS21" s="470"/>
      <c r="CT21" s="470"/>
      <c r="CU21" s="470"/>
      <c r="CV21" s="708"/>
      <c r="CW21" s="458"/>
      <c r="CX21" s="470"/>
      <c r="CY21" s="470"/>
      <c r="CZ21" s="470"/>
      <c r="DA21" s="708"/>
      <c r="DB21" s="458"/>
      <c r="DC21" s="470"/>
      <c r="DD21" s="470"/>
      <c r="DE21" s="470"/>
      <c r="DF21" s="708"/>
      <c r="DG21" s="458"/>
      <c r="DH21" s="470"/>
      <c r="DI21" s="470"/>
      <c r="DJ21" s="470"/>
      <c r="DK21" s="708"/>
      <c r="DL21" s="458"/>
      <c r="DM21" s="470"/>
      <c r="DN21" s="470"/>
      <c r="DO21" s="470"/>
      <c r="DP21" s="708"/>
      <c r="DQ21" s="458"/>
      <c r="DR21" s="470"/>
      <c r="DS21" s="470"/>
      <c r="DT21" s="470"/>
      <c r="DU21" s="708"/>
      <c r="DV21" s="410"/>
      <c r="DW21" s="430"/>
      <c r="DX21" s="430"/>
      <c r="DY21" s="430"/>
      <c r="DZ21" s="745"/>
      <c r="EA21" s="607"/>
    </row>
    <row r="22" spans="1:131" s="372" customFormat="1" ht="26.25" customHeight="1">
      <c r="A22" s="381">
        <v>16</v>
      </c>
      <c r="B22" s="410"/>
      <c r="C22" s="430"/>
      <c r="D22" s="430"/>
      <c r="E22" s="430"/>
      <c r="F22" s="430"/>
      <c r="G22" s="430"/>
      <c r="H22" s="430"/>
      <c r="I22" s="430"/>
      <c r="J22" s="430"/>
      <c r="K22" s="430"/>
      <c r="L22" s="430"/>
      <c r="M22" s="430"/>
      <c r="N22" s="430"/>
      <c r="O22" s="430"/>
      <c r="P22" s="446"/>
      <c r="Q22" s="453"/>
      <c r="R22" s="465"/>
      <c r="S22" s="465"/>
      <c r="T22" s="465"/>
      <c r="U22" s="465"/>
      <c r="V22" s="465"/>
      <c r="W22" s="465"/>
      <c r="X22" s="465"/>
      <c r="Y22" s="465"/>
      <c r="Z22" s="465"/>
      <c r="AA22" s="465"/>
      <c r="AB22" s="465"/>
      <c r="AC22" s="465"/>
      <c r="AD22" s="465"/>
      <c r="AE22" s="510"/>
      <c r="AF22" s="524"/>
      <c r="AG22" s="470"/>
      <c r="AH22" s="470"/>
      <c r="AI22" s="470"/>
      <c r="AJ22" s="542"/>
      <c r="AK22" s="550"/>
      <c r="AL22" s="465"/>
      <c r="AM22" s="465"/>
      <c r="AN22" s="465"/>
      <c r="AO22" s="465"/>
      <c r="AP22" s="465"/>
      <c r="AQ22" s="465"/>
      <c r="AR22" s="465"/>
      <c r="AS22" s="465"/>
      <c r="AT22" s="465"/>
      <c r="AU22" s="583"/>
      <c r="AV22" s="583"/>
      <c r="AW22" s="583"/>
      <c r="AX22" s="583"/>
      <c r="AY22" s="610"/>
      <c r="AZ22" s="616" t="s">
        <v>443</v>
      </c>
      <c r="BA22" s="616"/>
      <c r="BB22" s="616"/>
      <c r="BC22" s="616"/>
      <c r="BD22" s="629"/>
      <c r="BE22" s="607"/>
      <c r="BF22" s="607"/>
      <c r="BG22" s="607"/>
      <c r="BH22" s="607"/>
      <c r="BI22" s="607"/>
      <c r="BJ22" s="607"/>
      <c r="BK22" s="607"/>
      <c r="BL22" s="607"/>
      <c r="BM22" s="607"/>
      <c r="BN22" s="607"/>
      <c r="BO22" s="607"/>
      <c r="BP22" s="607"/>
      <c r="BQ22" s="381">
        <v>16</v>
      </c>
      <c r="BR22" s="662"/>
      <c r="BS22" s="410"/>
      <c r="BT22" s="430"/>
      <c r="BU22" s="430"/>
      <c r="BV22" s="430"/>
      <c r="BW22" s="430"/>
      <c r="BX22" s="430"/>
      <c r="BY22" s="430"/>
      <c r="BZ22" s="430"/>
      <c r="CA22" s="430"/>
      <c r="CB22" s="430"/>
      <c r="CC22" s="430"/>
      <c r="CD22" s="430"/>
      <c r="CE22" s="430"/>
      <c r="CF22" s="430"/>
      <c r="CG22" s="446"/>
      <c r="CH22" s="458"/>
      <c r="CI22" s="470"/>
      <c r="CJ22" s="470"/>
      <c r="CK22" s="470"/>
      <c r="CL22" s="708"/>
      <c r="CM22" s="458"/>
      <c r="CN22" s="470"/>
      <c r="CO22" s="470"/>
      <c r="CP22" s="470"/>
      <c r="CQ22" s="708"/>
      <c r="CR22" s="458"/>
      <c r="CS22" s="470"/>
      <c r="CT22" s="470"/>
      <c r="CU22" s="470"/>
      <c r="CV22" s="708"/>
      <c r="CW22" s="458"/>
      <c r="CX22" s="470"/>
      <c r="CY22" s="470"/>
      <c r="CZ22" s="470"/>
      <c r="DA22" s="708"/>
      <c r="DB22" s="458"/>
      <c r="DC22" s="470"/>
      <c r="DD22" s="470"/>
      <c r="DE22" s="470"/>
      <c r="DF22" s="708"/>
      <c r="DG22" s="458"/>
      <c r="DH22" s="470"/>
      <c r="DI22" s="470"/>
      <c r="DJ22" s="470"/>
      <c r="DK22" s="708"/>
      <c r="DL22" s="458"/>
      <c r="DM22" s="470"/>
      <c r="DN22" s="470"/>
      <c r="DO22" s="470"/>
      <c r="DP22" s="708"/>
      <c r="DQ22" s="458"/>
      <c r="DR22" s="470"/>
      <c r="DS22" s="470"/>
      <c r="DT22" s="470"/>
      <c r="DU22" s="708"/>
      <c r="DV22" s="410"/>
      <c r="DW22" s="430"/>
      <c r="DX22" s="430"/>
      <c r="DY22" s="430"/>
      <c r="DZ22" s="745"/>
      <c r="EA22" s="607"/>
    </row>
    <row r="23" spans="1:131" s="372" customFormat="1" ht="26.25" customHeight="1">
      <c r="A23" s="382" t="s">
        <v>248</v>
      </c>
      <c r="B23" s="411" t="s">
        <v>295</v>
      </c>
      <c r="C23" s="431"/>
      <c r="D23" s="431"/>
      <c r="E23" s="431"/>
      <c r="F23" s="431"/>
      <c r="G23" s="431"/>
      <c r="H23" s="431"/>
      <c r="I23" s="431"/>
      <c r="J23" s="431"/>
      <c r="K23" s="431"/>
      <c r="L23" s="431"/>
      <c r="M23" s="431"/>
      <c r="N23" s="431"/>
      <c r="O23" s="431"/>
      <c r="P23" s="447"/>
      <c r="Q23" s="454">
        <v>63634</v>
      </c>
      <c r="R23" s="466"/>
      <c r="S23" s="466"/>
      <c r="T23" s="466"/>
      <c r="U23" s="466"/>
      <c r="V23" s="466">
        <v>61494</v>
      </c>
      <c r="W23" s="466"/>
      <c r="X23" s="466"/>
      <c r="Y23" s="466"/>
      <c r="Z23" s="466"/>
      <c r="AA23" s="466">
        <v>2140</v>
      </c>
      <c r="AB23" s="466"/>
      <c r="AC23" s="466"/>
      <c r="AD23" s="466"/>
      <c r="AE23" s="511"/>
      <c r="AF23" s="525">
        <v>1879</v>
      </c>
      <c r="AG23" s="466"/>
      <c r="AH23" s="466"/>
      <c r="AI23" s="466"/>
      <c r="AJ23" s="543"/>
      <c r="AK23" s="551"/>
      <c r="AL23" s="469"/>
      <c r="AM23" s="469"/>
      <c r="AN23" s="469"/>
      <c r="AO23" s="469"/>
      <c r="AP23" s="466">
        <v>33273</v>
      </c>
      <c r="AQ23" s="466"/>
      <c r="AR23" s="466"/>
      <c r="AS23" s="466"/>
      <c r="AT23" s="466"/>
      <c r="AU23" s="584"/>
      <c r="AV23" s="584"/>
      <c r="AW23" s="584"/>
      <c r="AX23" s="584"/>
      <c r="AY23" s="611"/>
      <c r="AZ23" s="617" t="s">
        <v>135</v>
      </c>
      <c r="BA23" s="628"/>
      <c r="BB23" s="628"/>
      <c r="BC23" s="628"/>
      <c r="BD23" s="630"/>
      <c r="BE23" s="607"/>
      <c r="BF23" s="607"/>
      <c r="BG23" s="607"/>
      <c r="BH23" s="607"/>
      <c r="BI23" s="607"/>
      <c r="BJ23" s="607"/>
      <c r="BK23" s="607"/>
      <c r="BL23" s="607"/>
      <c r="BM23" s="607"/>
      <c r="BN23" s="607"/>
      <c r="BO23" s="607"/>
      <c r="BP23" s="607"/>
      <c r="BQ23" s="381">
        <v>17</v>
      </c>
      <c r="BR23" s="662"/>
      <c r="BS23" s="410"/>
      <c r="BT23" s="430"/>
      <c r="BU23" s="430"/>
      <c r="BV23" s="430"/>
      <c r="BW23" s="430"/>
      <c r="BX23" s="430"/>
      <c r="BY23" s="430"/>
      <c r="BZ23" s="430"/>
      <c r="CA23" s="430"/>
      <c r="CB23" s="430"/>
      <c r="CC23" s="430"/>
      <c r="CD23" s="430"/>
      <c r="CE23" s="430"/>
      <c r="CF23" s="430"/>
      <c r="CG23" s="446"/>
      <c r="CH23" s="458"/>
      <c r="CI23" s="470"/>
      <c r="CJ23" s="470"/>
      <c r="CK23" s="470"/>
      <c r="CL23" s="708"/>
      <c r="CM23" s="458"/>
      <c r="CN23" s="470"/>
      <c r="CO23" s="470"/>
      <c r="CP23" s="470"/>
      <c r="CQ23" s="708"/>
      <c r="CR23" s="458"/>
      <c r="CS23" s="470"/>
      <c r="CT23" s="470"/>
      <c r="CU23" s="470"/>
      <c r="CV23" s="708"/>
      <c r="CW23" s="458"/>
      <c r="CX23" s="470"/>
      <c r="CY23" s="470"/>
      <c r="CZ23" s="470"/>
      <c r="DA23" s="708"/>
      <c r="DB23" s="458"/>
      <c r="DC23" s="470"/>
      <c r="DD23" s="470"/>
      <c r="DE23" s="470"/>
      <c r="DF23" s="708"/>
      <c r="DG23" s="458"/>
      <c r="DH23" s="470"/>
      <c r="DI23" s="470"/>
      <c r="DJ23" s="470"/>
      <c r="DK23" s="708"/>
      <c r="DL23" s="458"/>
      <c r="DM23" s="470"/>
      <c r="DN23" s="470"/>
      <c r="DO23" s="470"/>
      <c r="DP23" s="708"/>
      <c r="DQ23" s="458"/>
      <c r="DR23" s="470"/>
      <c r="DS23" s="470"/>
      <c r="DT23" s="470"/>
      <c r="DU23" s="708"/>
      <c r="DV23" s="410"/>
      <c r="DW23" s="430"/>
      <c r="DX23" s="430"/>
      <c r="DY23" s="430"/>
      <c r="DZ23" s="745"/>
      <c r="EA23" s="607"/>
    </row>
    <row r="24" spans="1:131" s="372" customFormat="1" ht="26.25" customHeight="1">
      <c r="A24" s="383" t="s">
        <v>380</v>
      </c>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386"/>
      <c r="BA24" s="386"/>
      <c r="BB24" s="386"/>
      <c r="BC24" s="386"/>
      <c r="BD24" s="386"/>
      <c r="BE24" s="607"/>
      <c r="BF24" s="607"/>
      <c r="BG24" s="607"/>
      <c r="BH24" s="607"/>
      <c r="BI24" s="607"/>
      <c r="BJ24" s="607"/>
      <c r="BK24" s="607"/>
      <c r="BL24" s="607"/>
      <c r="BM24" s="607"/>
      <c r="BN24" s="607"/>
      <c r="BO24" s="607"/>
      <c r="BP24" s="607"/>
      <c r="BQ24" s="381">
        <v>18</v>
      </c>
      <c r="BR24" s="662"/>
      <c r="BS24" s="410"/>
      <c r="BT24" s="430"/>
      <c r="BU24" s="430"/>
      <c r="BV24" s="430"/>
      <c r="BW24" s="430"/>
      <c r="BX24" s="430"/>
      <c r="BY24" s="430"/>
      <c r="BZ24" s="430"/>
      <c r="CA24" s="430"/>
      <c r="CB24" s="430"/>
      <c r="CC24" s="430"/>
      <c r="CD24" s="430"/>
      <c r="CE24" s="430"/>
      <c r="CF24" s="430"/>
      <c r="CG24" s="446"/>
      <c r="CH24" s="458"/>
      <c r="CI24" s="470"/>
      <c r="CJ24" s="470"/>
      <c r="CK24" s="470"/>
      <c r="CL24" s="708"/>
      <c r="CM24" s="458"/>
      <c r="CN24" s="470"/>
      <c r="CO24" s="470"/>
      <c r="CP24" s="470"/>
      <c r="CQ24" s="708"/>
      <c r="CR24" s="458"/>
      <c r="CS24" s="470"/>
      <c r="CT24" s="470"/>
      <c r="CU24" s="470"/>
      <c r="CV24" s="708"/>
      <c r="CW24" s="458"/>
      <c r="CX24" s="470"/>
      <c r="CY24" s="470"/>
      <c r="CZ24" s="470"/>
      <c r="DA24" s="708"/>
      <c r="DB24" s="458"/>
      <c r="DC24" s="470"/>
      <c r="DD24" s="470"/>
      <c r="DE24" s="470"/>
      <c r="DF24" s="708"/>
      <c r="DG24" s="458"/>
      <c r="DH24" s="470"/>
      <c r="DI24" s="470"/>
      <c r="DJ24" s="470"/>
      <c r="DK24" s="708"/>
      <c r="DL24" s="458"/>
      <c r="DM24" s="470"/>
      <c r="DN24" s="470"/>
      <c r="DO24" s="470"/>
      <c r="DP24" s="708"/>
      <c r="DQ24" s="458"/>
      <c r="DR24" s="470"/>
      <c r="DS24" s="470"/>
      <c r="DT24" s="470"/>
      <c r="DU24" s="708"/>
      <c r="DV24" s="410"/>
      <c r="DW24" s="430"/>
      <c r="DX24" s="430"/>
      <c r="DY24" s="430"/>
      <c r="DZ24" s="745"/>
      <c r="EA24" s="607"/>
    </row>
    <row r="25" spans="1:131" s="370" customFormat="1" ht="26.25" customHeight="1">
      <c r="A25" s="377" t="s">
        <v>410</v>
      </c>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7"/>
      <c r="BF25" s="377"/>
      <c r="BG25" s="377"/>
      <c r="BH25" s="377"/>
      <c r="BI25" s="377"/>
      <c r="BJ25" s="386"/>
      <c r="BK25" s="386"/>
      <c r="BL25" s="386"/>
      <c r="BM25" s="386"/>
      <c r="BN25" s="386"/>
      <c r="BO25" s="385"/>
      <c r="BP25" s="385"/>
      <c r="BQ25" s="381">
        <v>19</v>
      </c>
      <c r="BR25" s="662"/>
      <c r="BS25" s="410"/>
      <c r="BT25" s="430"/>
      <c r="BU25" s="430"/>
      <c r="BV25" s="430"/>
      <c r="BW25" s="430"/>
      <c r="BX25" s="430"/>
      <c r="BY25" s="430"/>
      <c r="BZ25" s="430"/>
      <c r="CA25" s="430"/>
      <c r="CB25" s="430"/>
      <c r="CC25" s="430"/>
      <c r="CD25" s="430"/>
      <c r="CE25" s="430"/>
      <c r="CF25" s="430"/>
      <c r="CG25" s="446"/>
      <c r="CH25" s="458"/>
      <c r="CI25" s="470"/>
      <c r="CJ25" s="470"/>
      <c r="CK25" s="470"/>
      <c r="CL25" s="708"/>
      <c r="CM25" s="458"/>
      <c r="CN25" s="470"/>
      <c r="CO25" s="470"/>
      <c r="CP25" s="470"/>
      <c r="CQ25" s="708"/>
      <c r="CR25" s="458"/>
      <c r="CS25" s="470"/>
      <c r="CT25" s="470"/>
      <c r="CU25" s="470"/>
      <c r="CV25" s="708"/>
      <c r="CW25" s="458"/>
      <c r="CX25" s="470"/>
      <c r="CY25" s="470"/>
      <c r="CZ25" s="470"/>
      <c r="DA25" s="708"/>
      <c r="DB25" s="458"/>
      <c r="DC25" s="470"/>
      <c r="DD25" s="470"/>
      <c r="DE25" s="470"/>
      <c r="DF25" s="708"/>
      <c r="DG25" s="458"/>
      <c r="DH25" s="470"/>
      <c r="DI25" s="470"/>
      <c r="DJ25" s="470"/>
      <c r="DK25" s="708"/>
      <c r="DL25" s="458"/>
      <c r="DM25" s="470"/>
      <c r="DN25" s="470"/>
      <c r="DO25" s="470"/>
      <c r="DP25" s="708"/>
      <c r="DQ25" s="458"/>
      <c r="DR25" s="470"/>
      <c r="DS25" s="470"/>
      <c r="DT25" s="470"/>
      <c r="DU25" s="708"/>
      <c r="DV25" s="410"/>
      <c r="DW25" s="430"/>
      <c r="DX25" s="430"/>
      <c r="DY25" s="430"/>
      <c r="DZ25" s="745"/>
      <c r="EA25" s="373"/>
    </row>
    <row r="26" spans="1:131" s="370" customFormat="1" ht="26.25" customHeight="1">
      <c r="A26" s="378" t="s">
        <v>430</v>
      </c>
      <c r="B26" s="407"/>
      <c r="C26" s="407"/>
      <c r="D26" s="407"/>
      <c r="E26" s="407"/>
      <c r="F26" s="407"/>
      <c r="G26" s="407"/>
      <c r="H26" s="407"/>
      <c r="I26" s="407"/>
      <c r="J26" s="407"/>
      <c r="K26" s="407"/>
      <c r="L26" s="407"/>
      <c r="M26" s="407"/>
      <c r="N26" s="407"/>
      <c r="O26" s="407"/>
      <c r="P26" s="443"/>
      <c r="Q26" s="449" t="s">
        <v>445</v>
      </c>
      <c r="R26" s="461"/>
      <c r="S26" s="461"/>
      <c r="T26" s="461"/>
      <c r="U26" s="472"/>
      <c r="V26" s="449" t="s">
        <v>446</v>
      </c>
      <c r="W26" s="461"/>
      <c r="X26" s="461"/>
      <c r="Y26" s="461"/>
      <c r="Z26" s="472"/>
      <c r="AA26" s="449" t="s">
        <v>447</v>
      </c>
      <c r="AB26" s="461"/>
      <c r="AC26" s="461"/>
      <c r="AD26" s="461"/>
      <c r="AE26" s="461"/>
      <c r="AF26" s="526" t="s">
        <v>245</v>
      </c>
      <c r="AG26" s="537"/>
      <c r="AH26" s="537"/>
      <c r="AI26" s="537"/>
      <c r="AJ26" s="544"/>
      <c r="AK26" s="461" t="s">
        <v>382</v>
      </c>
      <c r="AL26" s="461"/>
      <c r="AM26" s="461"/>
      <c r="AN26" s="461"/>
      <c r="AO26" s="472"/>
      <c r="AP26" s="449" t="s">
        <v>351</v>
      </c>
      <c r="AQ26" s="461"/>
      <c r="AR26" s="461"/>
      <c r="AS26" s="461"/>
      <c r="AT26" s="472"/>
      <c r="AU26" s="449" t="s">
        <v>448</v>
      </c>
      <c r="AV26" s="461"/>
      <c r="AW26" s="461"/>
      <c r="AX26" s="461"/>
      <c r="AY26" s="472"/>
      <c r="AZ26" s="449" t="s">
        <v>195</v>
      </c>
      <c r="BA26" s="461"/>
      <c r="BB26" s="461"/>
      <c r="BC26" s="461"/>
      <c r="BD26" s="472"/>
      <c r="BE26" s="449" t="s">
        <v>436</v>
      </c>
      <c r="BF26" s="461"/>
      <c r="BG26" s="461"/>
      <c r="BH26" s="461"/>
      <c r="BI26" s="539"/>
      <c r="BJ26" s="386"/>
      <c r="BK26" s="386"/>
      <c r="BL26" s="386"/>
      <c r="BM26" s="386"/>
      <c r="BN26" s="386"/>
      <c r="BO26" s="385"/>
      <c r="BP26" s="385"/>
      <c r="BQ26" s="381">
        <v>20</v>
      </c>
      <c r="BR26" s="662"/>
      <c r="BS26" s="410"/>
      <c r="BT26" s="430"/>
      <c r="BU26" s="430"/>
      <c r="BV26" s="430"/>
      <c r="BW26" s="430"/>
      <c r="BX26" s="430"/>
      <c r="BY26" s="430"/>
      <c r="BZ26" s="430"/>
      <c r="CA26" s="430"/>
      <c r="CB26" s="430"/>
      <c r="CC26" s="430"/>
      <c r="CD26" s="430"/>
      <c r="CE26" s="430"/>
      <c r="CF26" s="430"/>
      <c r="CG26" s="446"/>
      <c r="CH26" s="458"/>
      <c r="CI26" s="470"/>
      <c r="CJ26" s="470"/>
      <c r="CK26" s="470"/>
      <c r="CL26" s="708"/>
      <c r="CM26" s="458"/>
      <c r="CN26" s="470"/>
      <c r="CO26" s="470"/>
      <c r="CP26" s="470"/>
      <c r="CQ26" s="708"/>
      <c r="CR26" s="458"/>
      <c r="CS26" s="470"/>
      <c r="CT26" s="470"/>
      <c r="CU26" s="470"/>
      <c r="CV26" s="708"/>
      <c r="CW26" s="458"/>
      <c r="CX26" s="470"/>
      <c r="CY26" s="470"/>
      <c r="CZ26" s="470"/>
      <c r="DA26" s="708"/>
      <c r="DB26" s="458"/>
      <c r="DC26" s="470"/>
      <c r="DD26" s="470"/>
      <c r="DE26" s="470"/>
      <c r="DF26" s="708"/>
      <c r="DG26" s="458"/>
      <c r="DH26" s="470"/>
      <c r="DI26" s="470"/>
      <c r="DJ26" s="470"/>
      <c r="DK26" s="708"/>
      <c r="DL26" s="458"/>
      <c r="DM26" s="470"/>
      <c r="DN26" s="470"/>
      <c r="DO26" s="470"/>
      <c r="DP26" s="708"/>
      <c r="DQ26" s="458"/>
      <c r="DR26" s="470"/>
      <c r="DS26" s="470"/>
      <c r="DT26" s="470"/>
      <c r="DU26" s="708"/>
      <c r="DV26" s="410"/>
      <c r="DW26" s="430"/>
      <c r="DX26" s="430"/>
      <c r="DY26" s="430"/>
      <c r="DZ26" s="745"/>
      <c r="EA26" s="373"/>
    </row>
    <row r="27" spans="1:131" s="370" customFormat="1" ht="26.25" customHeight="1">
      <c r="A27" s="379"/>
      <c r="B27" s="408"/>
      <c r="C27" s="408"/>
      <c r="D27" s="408"/>
      <c r="E27" s="408"/>
      <c r="F27" s="408"/>
      <c r="G27" s="408"/>
      <c r="H27" s="408"/>
      <c r="I27" s="408"/>
      <c r="J27" s="408"/>
      <c r="K27" s="408"/>
      <c r="L27" s="408"/>
      <c r="M27" s="408"/>
      <c r="N27" s="408"/>
      <c r="O27" s="408"/>
      <c r="P27" s="444"/>
      <c r="Q27" s="450"/>
      <c r="R27" s="462"/>
      <c r="S27" s="462"/>
      <c r="T27" s="462"/>
      <c r="U27" s="473"/>
      <c r="V27" s="450"/>
      <c r="W27" s="462"/>
      <c r="X27" s="462"/>
      <c r="Y27" s="462"/>
      <c r="Z27" s="473"/>
      <c r="AA27" s="450"/>
      <c r="AB27" s="462"/>
      <c r="AC27" s="462"/>
      <c r="AD27" s="462"/>
      <c r="AE27" s="462"/>
      <c r="AF27" s="527"/>
      <c r="AG27" s="538"/>
      <c r="AH27" s="538"/>
      <c r="AI27" s="538"/>
      <c r="AJ27" s="545"/>
      <c r="AK27" s="462"/>
      <c r="AL27" s="462"/>
      <c r="AM27" s="462"/>
      <c r="AN27" s="462"/>
      <c r="AO27" s="473"/>
      <c r="AP27" s="450"/>
      <c r="AQ27" s="462"/>
      <c r="AR27" s="462"/>
      <c r="AS27" s="462"/>
      <c r="AT27" s="473"/>
      <c r="AU27" s="450"/>
      <c r="AV27" s="462"/>
      <c r="AW27" s="462"/>
      <c r="AX27" s="462"/>
      <c r="AY27" s="473"/>
      <c r="AZ27" s="450"/>
      <c r="BA27" s="462"/>
      <c r="BB27" s="462"/>
      <c r="BC27" s="462"/>
      <c r="BD27" s="473"/>
      <c r="BE27" s="450"/>
      <c r="BF27" s="462"/>
      <c r="BG27" s="462"/>
      <c r="BH27" s="462"/>
      <c r="BI27" s="540"/>
      <c r="BJ27" s="386"/>
      <c r="BK27" s="386"/>
      <c r="BL27" s="386"/>
      <c r="BM27" s="386"/>
      <c r="BN27" s="386"/>
      <c r="BO27" s="385"/>
      <c r="BP27" s="385"/>
      <c r="BQ27" s="381">
        <v>21</v>
      </c>
      <c r="BR27" s="662"/>
      <c r="BS27" s="410"/>
      <c r="BT27" s="430"/>
      <c r="BU27" s="430"/>
      <c r="BV27" s="430"/>
      <c r="BW27" s="430"/>
      <c r="BX27" s="430"/>
      <c r="BY27" s="430"/>
      <c r="BZ27" s="430"/>
      <c r="CA27" s="430"/>
      <c r="CB27" s="430"/>
      <c r="CC27" s="430"/>
      <c r="CD27" s="430"/>
      <c r="CE27" s="430"/>
      <c r="CF27" s="430"/>
      <c r="CG27" s="446"/>
      <c r="CH27" s="458"/>
      <c r="CI27" s="470"/>
      <c r="CJ27" s="470"/>
      <c r="CK27" s="470"/>
      <c r="CL27" s="708"/>
      <c r="CM27" s="458"/>
      <c r="CN27" s="470"/>
      <c r="CO27" s="470"/>
      <c r="CP27" s="470"/>
      <c r="CQ27" s="708"/>
      <c r="CR27" s="458"/>
      <c r="CS27" s="470"/>
      <c r="CT27" s="470"/>
      <c r="CU27" s="470"/>
      <c r="CV27" s="708"/>
      <c r="CW27" s="458"/>
      <c r="CX27" s="470"/>
      <c r="CY27" s="470"/>
      <c r="CZ27" s="470"/>
      <c r="DA27" s="708"/>
      <c r="DB27" s="458"/>
      <c r="DC27" s="470"/>
      <c r="DD27" s="470"/>
      <c r="DE27" s="470"/>
      <c r="DF27" s="708"/>
      <c r="DG27" s="458"/>
      <c r="DH27" s="470"/>
      <c r="DI27" s="470"/>
      <c r="DJ27" s="470"/>
      <c r="DK27" s="708"/>
      <c r="DL27" s="458"/>
      <c r="DM27" s="470"/>
      <c r="DN27" s="470"/>
      <c r="DO27" s="470"/>
      <c r="DP27" s="708"/>
      <c r="DQ27" s="458"/>
      <c r="DR27" s="470"/>
      <c r="DS27" s="470"/>
      <c r="DT27" s="470"/>
      <c r="DU27" s="708"/>
      <c r="DV27" s="410"/>
      <c r="DW27" s="430"/>
      <c r="DX27" s="430"/>
      <c r="DY27" s="430"/>
      <c r="DZ27" s="745"/>
      <c r="EA27" s="373"/>
    </row>
    <row r="28" spans="1:131" s="370" customFormat="1" ht="26.25" customHeight="1">
      <c r="A28" s="384">
        <v>1</v>
      </c>
      <c r="B28" s="409" t="s">
        <v>449</v>
      </c>
      <c r="C28" s="429"/>
      <c r="D28" s="429"/>
      <c r="E28" s="429"/>
      <c r="F28" s="429"/>
      <c r="G28" s="429"/>
      <c r="H28" s="429"/>
      <c r="I28" s="429"/>
      <c r="J28" s="429"/>
      <c r="K28" s="429"/>
      <c r="L28" s="429"/>
      <c r="M28" s="429"/>
      <c r="N28" s="429"/>
      <c r="O28" s="429"/>
      <c r="P28" s="445"/>
      <c r="Q28" s="455">
        <v>13548</v>
      </c>
      <c r="R28" s="467"/>
      <c r="S28" s="467"/>
      <c r="T28" s="467"/>
      <c r="U28" s="467"/>
      <c r="V28" s="467">
        <v>13236</v>
      </c>
      <c r="W28" s="467"/>
      <c r="X28" s="467"/>
      <c r="Y28" s="467"/>
      <c r="Z28" s="467"/>
      <c r="AA28" s="467">
        <v>312</v>
      </c>
      <c r="AB28" s="467"/>
      <c r="AC28" s="467"/>
      <c r="AD28" s="467"/>
      <c r="AE28" s="512"/>
      <c r="AF28" s="528">
        <v>312</v>
      </c>
      <c r="AG28" s="467"/>
      <c r="AH28" s="467"/>
      <c r="AI28" s="467"/>
      <c r="AJ28" s="546"/>
      <c r="AK28" s="552">
        <v>1045</v>
      </c>
      <c r="AL28" s="467"/>
      <c r="AM28" s="467"/>
      <c r="AN28" s="467"/>
      <c r="AO28" s="467"/>
      <c r="AP28" s="467" t="s">
        <v>135</v>
      </c>
      <c r="AQ28" s="467"/>
      <c r="AR28" s="467"/>
      <c r="AS28" s="467"/>
      <c r="AT28" s="467"/>
      <c r="AU28" s="467" t="s">
        <v>135</v>
      </c>
      <c r="AV28" s="467"/>
      <c r="AW28" s="467"/>
      <c r="AX28" s="467"/>
      <c r="AY28" s="467"/>
      <c r="AZ28" s="618" t="s">
        <v>135</v>
      </c>
      <c r="BA28" s="618"/>
      <c r="BB28" s="618"/>
      <c r="BC28" s="618"/>
      <c r="BD28" s="618"/>
      <c r="BE28" s="633"/>
      <c r="BF28" s="633"/>
      <c r="BG28" s="633"/>
      <c r="BH28" s="633"/>
      <c r="BI28" s="645"/>
      <c r="BJ28" s="386"/>
      <c r="BK28" s="386"/>
      <c r="BL28" s="386"/>
      <c r="BM28" s="386"/>
      <c r="BN28" s="386"/>
      <c r="BO28" s="385"/>
      <c r="BP28" s="385"/>
      <c r="BQ28" s="381">
        <v>22</v>
      </c>
      <c r="BR28" s="662"/>
      <c r="BS28" s="410"/>
      <c r="BT28" s="430"/>
      <c r="BU28" s="430"/>
      <c r="BV28" s="430"/>
      <c r="BW28" s="430"/>
      <c r="BX28" s="430"/>
      <c r="BY28" s="430"/>
      <c r="BZ28" s="430"/>
      <c r="CA28" s="430"/>
      <c r="CB28" s="430"/>
      <c r="CC28" s="430"/>
      <c r="CD28" s="430"/>
      <c r="CE28" s="430"/>
      <c r="CF28" s="430"/>
      <c r="CG28" s="446"/>
      <c r="CH28" s="458"/>
      <c r="CI28" s="470"/>
      <c r="CJ28" s="470"/>
      <c r="CK28" s="470"/>
      <c r="CL28" s="708"/>
      <c r="CM28" s="458"/>
      <c r="CN28" s="470"/>
      <c r="CO28" s="470"/>
      <c r="CP28" s="470"/>
      <c r="CQ28" s="708"/>
      <c r="CR28" s="458"/>
      <c r="CS28" s="470"/>
      <c r="CT28" s="470"/>
      <c r="CU28" s="470"/>
      <c r="CV28" s="708"/>
      <c r="CW28" s="458"/>
      <c r="CX28" s="470"/>
      <c r="CY28" s="470"/>
      <c r="CZ28" s="470"/>
      <c r="DA28" s="708"/>
      <c r="DB28" s="458"/>
      <c r="DC28" s="470"/>
      <c r="DD28" s="470"/>
      <c r="DE28" s="470"/>
      <c r="DF28" s="708"/>
      <c r="DG28" s="458"/>
      <c r="DH28" s="470"/>
      <c r="DI28" s="470"/>
      <c r="DJ28" s="470"/>
      <c r="DK28" s="708"/>
      <c r="DL28" s="458"/>
      <c r="DM28" s="470"/>
      <c r="DN28" s="470"/>
      <c r="DO28" s="470"/>
      <c r="DP28" s="708"/>
      <c r="DQ28" s="458"/>
      <c r="DR28" s="470"/>
      <c r="DS28" s="470"/>
      <c r="DT28" s="470"/>
      <c r="DU28" s="708"/>
      <c r="DV28" s="410"/>
      <c r="DW28" s="430"/>
      <c r="DX28" s="430"/>
      <c r="DY28" s="430"/>
      <c r="DZ28" s="745"/>
      <c r="EA28" s="373"/>
    </row>
    <row r="29" spans="1:131" s="370" customFormat="1" ht="26.25" customHeight="1">
      <c r="A29" s="384">
        <v>2</v>
      </c>
      <c r="B29" s="410" t="s">
        <v>280</v>
      </c>
      <c r="C29" s="430"/>
      <c r="D29" s="430"/>
      <c r="E29" s="430"/>
      <c r="F29" s="430"/>
      <c r="G29" s="430"/>
      <c r="H29" s="430"/>
      <c r="I29" s="430"/>
      <c r="J29" s="430"/>
      <c r="K29" s="430"/>
      <c r="L29" s="430"/>
      <c r="M29" s="430"/>
      <c r="N29" s="430"/>
      <c r="O29" s="430"/>
      <c r="P29" s="446"/>
      <c r="Q29" s="452">
        <v>11435</v>
      </c>
      <c r="R29" s="464"/>
      <c r="S29" s="464"/>
      <c r="T29" s="464"/>
      <c r="U29" s="464"/>
      <c r="V29" s="464">
        <v>11089</v>
      </c>
      <c r="W29" s="464"/>
      <c r="X29" s="464"/>
      <c r="Y29" s="464"/>
      <c r="Z29" s="464"/>
      <c r="AA29" s="464">
        <v>346</v>
      </c>
      <c r="AB29" s="464"/>
      <c r="AC29" s="464"/>
      <c r="AD29" s="464"/>
      <c r="AE29" s="475"/>
      <c r="AF29" s="524">
        <v>346</v>
      </c>
      <c r="AG29" s="470"/>
      <c r="AH29" s="470"/>
      <c r="AI29" s="470"/>
      <c r="AJ29" s="542"/>
      <c r="AK29" s="474">
        <v>1759</v>
      </c>
      <c r="AL29" s="464"/>
      <c r="AM29" s="464"/>
      <c r="AN29" s="464"/>
      <c r="AO29" s="464"/>
      <c r="AP29" s="464" t="s">
        <v>135</v>
      </c>
      <c r="AQ29" s="464"/>
      <c r="AR29" s="464"/>
      <c r="AS29" s="464"/>
      <c r="AT29" s="464"/>
      <c r="AU29" s="464" t="s">
        <v>135</v>
      </c>
      <c r="AV29" s="464"/>
      <c r="AW29" s="464"/>
      <c r="AX29" s="464"/>
      <c r="AY29" s="464"/>
      <c r="AZ29" s="619" t="s">
        <v>135</v>
      </c>
      <c r="BA29" s="619"/>
      <c r="BB29" s="619"/>
      <c r="BC29" s="619"/>
      <c r="BD29" s="619"/>
      <c r="BE29" s="582"/>
      <c r="BF29" s="582"/>
      <c r="BG29" s="582"/>
      <c r="BH29" s="582"/>
      <c r="BI29" s="609"/>
      <c r="BJ29" s="386"/>
      <c r="BK29" s="386"/>
      <c r="BL29" s="386"/>
      <c r="BM29" s="386"/>
      <c r="BN29" s="386"/>
      <c r="BO29" s="385"/>
      <c r="BP29" s="385"/>
      <c r="BQ29" s="381">
        <v>23</v>
      </c>
      <c r="BR29" s="662"/>
      <c r="BS29" s="410"/>
      <c r="BT29" s="430"/>
      <c r="BU29" s="430"/>
      <c r="BV29" s="430"/>
      <c r="BW29" s="430"/>
      <c r="BX29" s="430"/>
      <c r="BY29" s="430"/>
      <c r="BZ29" s="430"/>
      <c r="CA29" s="430"/>
      <c r="CB29" s="430"/>
      <c r="CC29" s="430"/>
      <c r="CD29" s="430"/>
      <c r="CE29" s="430"/>
      <c r="CF29" s="430"/>
      <c r="CG29" s="446"/>
      <c r="CH29" s="458"/>
      <c r="CI29" s="470"/>
      <c r="CJ29" s="470"/>
      <c r="CK29" s="470"/>
      <c r="CL29" s="708"/>
      <c r="CM29" s="458"/>
      <c r="CN29" s="470"/>
      <c r="CO29" s="470"/>
      <c r="CP29" s="470"/>
      <c r="CQ29" s="708"/>
      <c r="CR29" s="458"/>
      <c r="CS29" s="470"/>
      <c r="CT29" s="470"/>
      <c r="CU29" s="470"/>
      <c r="CV29" s="708"/>
      <c r="CW29" s="458"/>
      <c r="CX29" s="470"/>
      <c r="CY29" s="470"/>
      <c r="CZ29" s="470"/>
      <c r="DA29" s="708"/>
      <c r="DB29" s="458"/>
      <c r="DC29" s="470"/>
      <c r="DD29" s="470"/>
      <c r="DE29" s="470"/>
      <c r="DF29" s="708"/>
      <c r="DG29" s="458"/>
      <c r="DH29" s="470"/>
      <c r="DI29" s="470"/>
      <c r="DJ29" s="470"/>
      <c r="DK29" s="708"/>
      <c r="DL29" s="458"/>
      <c r="DM29" s="470"/>
      <c r="DN29" s="470"/>
      <c r="DO29" s="470"/>
      <c r="DP29" s="708"/>
      <c r="DQ29" s="458"/>
      <c r="DR29" s="470"/>
      <c r="DS29" s="470"/>
      <c r="DT29" s="470"/>
      <c r="DU29" s="708"/>
      <c r="DV29" s="410"/>
      <c r="DW29" s="430"/>
      <c r="DX29" s="430"/>
      <c r="DY29" s="430"/>
      <c r="DZ29" s="745"/>
      <c r="EA29" s="373"/>
    </row>
    <row r="30" spans="1:131" s="370" customFormat="1" ht="26.25" customHeight="1">
      <c r="A30" s="384">
        <v>3</v>
      </c>
      <c r="B30" s="410" t="s">
        <v>450</v>
      </c>
      <c r="C30" s="430"/>
      <c r="D30" s="430"/>
      <c r="E30" s="430"/>
      <c r="F30" s="430"/>
      <c r="G30" s="430"/>
      <c r="H30" s="430"/>
      <c r="I30" s="430"/>
      <c r="J30" s="430"/>
      <c r="K30" s="430"/>
      <c r="L30" s="430"/>
      <c r="M30" s="430"/>
      <c r="N30" s="430"/>
      <c r="O30" s="430"/>
      <c r="P30" s="446"/>
      <c r="Q30" s="452">
        <v>2906</v>
      </c>
      <c r="R30" s="464"/>
      <c r="S30" s="464"/>
      <c r="T30" s="464"/>
      <c r="U30" s="464"/>
      <c r="V30" s="464">
        <v>2894</v>
      </c>
      <c r="W30" s="464"/>
      <c r="X30" s="464"/>
      <c r="Y30" s="464"/>
      <c r="Z30" s="464"/>
      <c r="AA30" s="464">
        <v>12</v>
      </c>
      <c r="AB30" s="464"/>
      <c r="AC30" s="464"/>
      <c r="AD30" s="464"/>
      <c r="AE30" s="475"/>
      <c r="AF30" s="524">
        <v>12</v>
      </c>
      <c r="AG30" s="470"/>
      <c r="AH30" s="470"/>
      <c r="AI30" s="470"/>
      <c r="AJ30" s="542"/>
      <c r="AK30" s="474">
        <v>1484</v>
      </c>
      <c r="AL30" s="464"/>
      <c r="AM30" s="464"/>
      <c r="AN30" s="464"/>
      <c r="AO30" s="464"/>
      <c r="AP30" s="464" t="s">
        <v>135</v>
      </c>
      <c r="AQ30" s="464"/>
      <c r="AR30" s="464"/>
      <c r="AS30" s="464"/>
      <c r="AT30" s="464"/>
      <c r="AU30" s="464" t="s">
        <v>135</v>
      </c>
      <c r="AV30" s="464"/>
      <c r="AW30" s="464"/>
      <c r="AX30" s="464"/>
      <c r="AY30" s="464"/>
      <c r="AZ30" s="619" t="s">
        <v>135</v>
      </c>
      <c r="BA30" s="619"/>
      <c r="BB30" s="619"/>
      <c r="BC30" s="619"/>
      <c r="BD30" s="619"/>
      <c r="BE30" s="582"/>
      <c r="BF30" s="582"/>
      <c r="BG30" s="582"/>
      <c r="BH30" s="582"/>
      <c r="BI30" s="609"/>
      <c r="BJ30" s="386"/>
      <c r="BK30" s="386"/>
      <c r="BL30" s="386"/>
      <c r="BM30" s="386"/>
      <c r="BN30" s="386"/>
      <c r="BO30" s="385"/>
      <c r="BP30" s="385"/>
      <c r="BQ30" s="381">
        <v>24</v>
      </c>
      <c r="BR30" s="662"/>
      <c r="BS30" s="410"/>
      <c r="BT30" s="430"/>
      <c r="BU30" s="430"/>
      <c r="BV30" s="430"/>
      <c r="BW30" s="430"/>
      <c r="BX30" s="430"/>
      <c r="BY30" s="430"/>
      <c r="BZ30" s="430"/>
      <c r="CA30" s="430"/>
      <c r="CB30" s="430"/>
      <c r="CC30" s="430"/>
      <c r="CD30" s="430"/>
      <c r="CE30" s="430"/>
      <c r="CF30" s="430"/>
      <c r="CG30" s="446"/>
      <c r="CH30" s="458"/>
      <c r="CI30" s="470"/>
      <c r="CJ30" s="470"/>
      <c r="CK30" s="470"/>
      <c r="CL30" s="708"/>
      <c r="CM30" s="458"/>
      <c r="CN30" s="470"/>
      <c r="CO30" s="470"/>
      <c r="CP30" s="470"/>
      <c r="CQ30" s="708"/>
      <c r="CR30" s="458"/>
      <c r="CS30" s="470"/>
      <c r="CT30" s="470"/>
      <c r="CU30" s="470"/>
      <c r="CV30" s="708"/>
      <c r="CW30" s="458"/>
      <c r="CX30" s="470"/>
      <c r="CY30" s="470"/>
      <c r="CZ30" s="470"/>
      <c r="DA30" s="708"/>
      <c r="DB30" s="458"/>
      <c r="DC30" s="470"/>
      <c r="DD30" s="470"/>
      <c r="DE30" s="470"/>
      <c r="DF30" s="708"/>
      <c r="DG30" s="458"/>
      <c r="DH30" s="470"/>
      <c r="DI30" s="470"/>
      <c r="DJ30" s="470"/>
      <c r="DK30" s="708"/>
      <c r="DL30" s="458"/>
      <c r="DM30" s="470"/>
      <c r="DN30" s="470"/>
      <c r="DO30" s="470"/>
      <c r="DP30" s="708"/>
      <c r="DQ30" s="458"/>
      <c r="DR30" s="470"/>
      <c r="DS30" s="470"/>
      <c r="DT30" s="470"/>
      <c r="DU30" s="708"/>
      <c r="DV30" s="410"/>
      <c r="DW30" s="430"/>
      <c r="DX30" s="430"/>
      <c r="DY30" s="430"/>
      <c r="DZ30" s="745"/>
      <c r="EA30" s="373"/>
    </row>
    <row r="31" spans="1:131" s="370" customFormat="1" ht="26.25" customHeight="1">
      <c r="A31" s="384">
        <v>4</v>
      </c>
      <c r="B31" s="410" t="s">
        <v>451</v>
      </c>
      <c r="C31" s="430"/>
      <c r="D31" s="430"/>
      <c r="E31" s="430"/>
      <c r="F31" s="430"/>
      <c r="G31" s="430"/>
      <c r="H31" s="430"/>
      <c r="I31" s="430"/>
      <c r="J31" s="430"/>
      <c r="K31" s="430"/>
      <c r="L31" s="430"/>
      <c r="M31" s="430"/>
      <c r="N31" s="430"/>
      <c r="O31" s="430"/>
      <c r="P31" s="446"/>
      <c r="Q31" s="452">
        <v>1872</v>
      </c>
      <c r="R31" s="464"/>
      <c r="S31" s="464"/>
      <c r="T31" s="464"/>
      <c r="U31" s="464"/>
      <c r="V31" s="464">
        <v>1627</v>
      </c>
      <c r="W31" s="464"/>
      <c r="X31" s="464"/>
      <c r="Y31" s="464"/>
      <c r="Z31" s="464"/>
      <c r="AA31" s="464">
        <v>245</v>
      </c>
      <c r="AB31" s="464"/>
      <c r="AC31" s="464"/>
      <c r="AD31" s="464"/>
      <c r="AE31" s="475"/>
      <c r="AF31" s="524">
        <v>1176</v>
      </c>
      <c r="AG31" s="470"/>
      <c r="AH31" s="470"/>
      <c r="AI31" s="470"/>
      <c r="AJ31" s="542"/>
      <c r="AK31" s="474">
        <v>50</v>
      </c>
      <c r="AL31" s="464"/>
      <c r="AM31" s="464"/>
      <c r="AN31" s="464"/>
      <c r="AO31" s="464"/>
      <c r="AP31" s="464">
        <v>1291</v>
      </c>
      <c r="AQ31" s="464"/>
      <c r="AR31" s="464"/>
      <c r="AS31" s="464"/>
      <c r="AT31" s="464"/>
      <c r="AU31" s="464">
        <v>241</v>
      </c>
      <c r="AV31" s="464"/>
      <c r="AW31" s="464"/>
      <c r="AX31" s="464"/>
      <c r="AY31" s="464"/>
      <c r="AZ31" s="619" t="s">
        <v>135</v>
      </c>
      <c r="BA31" s="619"/>
      <c r="BB31" s="619"/>
      <c r="BC31" s="619"/>
      <c r="BD31" s="619"/>
      <c r="BE31" s="582" t="s">
        <v>452</v>
      </c>
      <c r="BF31" s="582"/>
      <c r="BG31" s="582"/>
      <c r="BH31" s="582"/>
      <c r="BI31" s="609"/>
      <c r="BJ31" s="386"/>
      <c r="BK31" s="386"/>
      <c r="BL31" s="386"/>
      <c r="BM31" s="386"/>
      <c r="BN31" s="386"/>
      <c r="BO31" s="385"/>
      <c r="BP31" s="385"/>
      <c r="BQ31" s="381">
        <v>25</v>
      </c>
      <c r="BR31" s="662"/>
      <c r="BS31" s="410"/>
      <c r="BT31" s="430"/>
      <c r="BU31" s="430"/>
      <c r="BV31" s="430"/>
      <c r="BW31" s="430"/>
      <c r="BX31" s="430"/>
      <c r="BY31" s="430"/>
      <c r="BZ31" s="430"/>
      <c r="CA31" s="430"/>
      <c r="CB31" s="430"/>
      <c r="CC31" s="430"/>
      <c r="CD31" s="430"/>
      <c r="CE31" s="430"/>
      <c r="CF31" s="430"/>
      <c r="CG31" s="446"/>
      <c r="CH31" s="458"/>
      <c r="CI31" s="470"/>
      <c r="CJ31" s="470"/>
      <c r="CK31" s="470"/>
      <c r="CL31" s="708"/>
      <c r="CM31" s="458"/>
      <c r="CN31" s="470"/>
      <c r="CO31" s="470"/>
      <c r="CP31" s="470"/>
      <c r="CQ31" s="708"/>
      <c r="CR31" s="458"/>
      <c r="CS31" s="470"/>
      <c r="CT31" s="470"/>
      <c r="CU31" s="470"/>
      <c r="CV31" s="708"/>
      <c r="CW31" s="458"/>
      <c r="CX31" s="470"/>
      <c r="CY31" s="470"/>
      <c r="CZ31" s="470"/>
      <c r="DA31" s="708"/>
      <c r="DB31" s="458"/>
      <c r="DC31" s="470"/>
      <c r="DD31" s="470"/>
      <c r="DE31" s="470"/>
      <c r="DF31" s="708"/>
      <c r="DG31" s="458"/>
      <c r="DH31" s="470"/>
      <c r="DI31" s="470"/>
      <c r="DJ31" s="470"/>
      <c r="DK31" s="708"/>
      <c r="DL31" s="458"/>
      <c r="DM31" s="470"/>
      <c r="DN31" s="470"/>
      <c r="DO31" s="470"/>
      <c r="DP31" s="708"/>
      <c r="DQ31" s="458"/>
      <c r="DR31" s="470"/>
      <c r="DS31" s="470"/>
      <c r="DT31" s="470"/>
      <c r="DU31" s="708"/>
      <c r="DV31" s="410"/>
      <c r="DW31" s="430"/>
      <c r="DX31" s="430"/>
      <c r="DY31" s="430"/>
      <c r="DZ31" s="745"/>
      <c r="EA31" s="373"/>
    </row>
    <row r="32" spans="1:131" s="370" customFormat="1" ht="26.25" customHeight="1">
      <c r="A32" s="384">
        <v>5</v>
      </c>
      <c r="B32" s="410" t="s">
        <v>344</v>
      </c>
      <c r="C32" s="430"/>
      <c r="D32" s="430"/>
      <c r="E32" s="430"/>
      <c r="F32" s="430"/>
      <c r="G32" s="430"/>
      <c r="H32" s="430"/>
      <c r="I32" s="430"/>
      <c r="J32" s="430"/>
      <c r="K32" s="430"/>
      <c r="L32" s="430"/>
      <c r="M32" s="430"/>
      <c r="N32" s="430"/>
      <c r="O32" s="430"/>
      <c r="P32" s="446"/>
      <c r="Q32" s="452">
        <v>2169</v>
      </c>
      <c r="R32" s="464"/>
      <c r="S32" s="464"/>
      <c r="T32" s="464"/>
      <c r="U32" s="464"/>
      <c r="V32" s="464">
        <v>1882</v>
      </c>
      <c r="W32" s="464"/>
      <c r="X32" s="464"/>
      <c r="Y32" s="464"/>
      <c r="Z32" s="464"/>
      <c r="AA32" s="464">
        <v>287</v>
      </c>
      <c r="AB32" s="464"/>
      <c r="AC32" s="464"/>
      <c r="AD32" s="464"/>
      <c r="AE32" s="475"/>
      <c r="AF32" s="524">
        <v>241</v>
      </c>
      <c r="AG32" s="470"/>
      <c r="AH32" s="470"/>
      <c r="AI32" s="470"/>
      <c r="AJ32" s="542"/>
      <c r="AK32" s="474">
        <v>978</v>
      </c>
      <c r="AL32" s="464"/>
      <c r="AM32" s="464"/>
      <c r="AN32" s="464"/>
      <c r="AO32" s="464"/>
      <c r="AP32" s="464">
        <v>7939</v>
      </c>
      <c r="AQ32" s="464"/>
      <c r="AR32" s="464"/>
      <c r="AS32" s="464"/>
      <c r="AT32" s="464"/>
      <c r="AU32" s="464">
        <v>5025</v>
      </c>
      <c r="AV32" s="464"/>
      <c r="AW32" s="464"/>
      <c r="AX32" s="464"/>
      <c r="AY32" s="464"/>
      <c r="AZ32" s="619" t="s">
        <v>135</v>
      </c>
      <c r="BA32" s="619"/>
      <c r="BB32" s="619"/>
      <c r="BC32" s="619"/>
      <c r="BD32" s="619"/>
      <c r="BE32" s="582" t="s">
        <v>452</v>
      </c>
      <c r="BF32" s="582"/>
      <c r="BG32" s="582"/>
      <c r="BH32" s="582"/>
      <c r="BI32" s="609"/>
      <c r="BJ32" s="386"/>
      <c r="BK32" s="386"/>
      <c r="BL32" s="386"/>
      <c r="BM32" s="386"/>
      <c r="BN32" s="386"/>
      <c r="BO32" s="385"/>
      <c r="BP32" s="385"/>
      <c r="BQ32" s="381">
        <v>26</v>
      </c>
      <c r="BR32" s="662"/>
      <c r="BS32" s="410"/>
      <c r="BT32" s="430"/>
      <c r="BU32" s="430"/>
      <c r="BV32" s="430"/>
      <c r="BW32" s="430"/>
      <c r="BX32" s="430"/>
      <c r="BY32" s="430"/>
      <c r="BZ32" s="430"/>
      <c r="CA32" s="430"/>
      <c r="CB32" s="430"/>
      <c r="CC32" s="430"/>
      <c r="CD32" s="430"/>
      <c r="CE32" s="430"/>
      <c r="CF32" s="430"/>
      <c r="CG32" s="446"/>
      <c r="CH32" s="458"/>
      <c r="CI32" s="470"/>
      <c r="CJ32" s="470"/>
      <c r="CK32" s="470"/>
      <c r="CL32" s="708"/>
      <c r="CM32" s="458"/>
      <c r="CN32" s="470"/>
      <c r="CO32" s="470"/>
      <c r="CP32" s="470"/>
      <c r="CQ32" s="708"/>
      <c r="CR32" s="458"/>
      <c r="CS32" s="470"/>
      <c r="CT32" s="470"/>
      <c r="CU32" s="470"/>
      <c r="CV32" s="708"/>
      <c r="CW32" s="458"/>
      <c r="CX32" s="470"/>
      <c r="CY32" s="470"/>
      <c r="CZ32" s="470"/>
      <c r="DA32" s="708"/>
      <c r="DB32" s="458"/>
      <c r="DC32" s="470"/>
      <c r="DD32" s="470"/>
      <c r="DE32" s="470"/>
      <c r="DF32" s="708"/>
      <c r="DG32" s="458"/>
      <c r="DH32" s="470"/>
      <c r="DI32" s="470"/>
      <c r="DJ32" s="470"/>
      <c r="DK32" s="708"/>
      <c r="DL32" s="458"/>
      <c r="DM32" s="470"/>
      <c r="DN32" s="470"/>
      <c r="DO32" s="470"/>
      <c r="DP32" s="708"/>
      <c r="DQ32" s="458"/>
      <c r="DR32" s="470"/>
      <c r="DS32" s="470"/>
      <c r="DT32" s="470"/>
      <c r="DU32" s="708"/>
      <c r="DV32" s="410"/>
      <c r="DW32" s="430"/>
      <c r="DX32" s="430"/>
      <c r="DY32" s="430"/>
      <c r="DZ32" s="745"/>
      <c r="EA32" s="373"/>
    </row>
    <row r="33" spans="1:131" s="370" customFormat="1" ht="26.25" customHeight="1">
      <c r="A33" s="384">
        <v>6</v>
      </c>
      <c r="B33" s="410" t="s">
        <v>453</v>
      </c>
      <c r="C33" s="430"/>
      <c r="D33" s="430"/>
      <c r="E33" s="430"/>
      <c r="F33" s="430"/>
      <c r="G33" s="430"/>
      <c r="H33" s="430"/>
      <c r="I33" s="430"/>
      <c r="J33" s="430"/>
      <c r="K33" s="430"/>
      <c r="L33" s="430"/>
      <c r="M33" s="430"/>
      <c r="N33" s="430"/>
      <c r="O33" s="430"/>
      <c r="P33" s="446"/>
      <c r="Q33" s="452">
        <v>10114</v>
      </c>
      <c r="R33" s="464"/>
      <c r="S33" s="464"/>
      <c r="T33" s="464"/>
      <c r="U33" s="464"/>
      <c r="V33" s="464">
        <v>10329</v>
      </c>
      <c r="W33" s="464"/>
      <c r="X33" s="464"/>
      <c r="Y33" s="464"/>
      <c r="Z33" s="464"/>
      <c r="AA33" s="464">
        <v>-215</v>
      </c>
      <c r="AB33" s="464"/>
      <c r="AC33" s="464"/>
      <c r="AD33" s="464"/>
      <c r="AE33" s="475"/>
      <c r="AF33" s="524">
        <v>911</v>
      </c>
      <c r="AG33" s="470"/>
      <c r="AH33" s="470"/>
      <c r="AI33" s="470"/>
      <c r="AJ33" s="542"/>
      <c r="AK33" s="474">
        <v>1400</v>
      </c>
      <c r="AL33" s="464"/>
      <c r="AM33" s="464"/>
      <c r="AN33" s="464"/>
      <c r="AO33" s="464"/>
      <c r="AP33" s="464">
        <v>1690</v>
      </c>
      <c r="AQ33" s="464"/>
      <c r="AR33" s="464"/>
      <c r="AS33" s="464"/>
      <c r="AT33" s="464"/>
      <c r="AU33" s="464">
        <v>918</v>
      </c>
      <c r="AV33" s="464"/>
      <c r="AW33" s="464"/>
      <c r="AX33" s="464"/>
      <c r="AY33" s="464"/>
      <c r="AZ33" s="619" t="s">
        <v>135</v>
      </c>
      <c r="BA33" s="619"/>
      <c r="BB33" s="619"/>
      <c r="BC33" s="619"/>
      <c r="BD33" s="619"/>
      <c r="BE33" s="582" t="s">
        <v>452</v>
      </c>
      <c r="BF33" s="582"/>
      <c r="BG33" s="582"/>
      <c r="BH33" s="582"/>
      <c r="BI33" s="609"/>
      <c r="BJ33" s="386"/>
      <c r="BK33" s="386"/>
      <c r="BL33" s="386"/>
      <c r="BM33" s="386"/>
      <c r="BN33" s="386"/>
      <c r="BO33" s="385"/>
      <c r="BP33" s="385"/>
      <c r="BQ33" s="381">
        <v>27</v>
      </c>
      <c r="BR33" s="662"/>
      <c r="BS33" s="410"/>
      <c r="BT33" s="430"/>
      <c r="BU33" s="430"/>
      <c r="BV33" s="430"/>
      <c r="BW33" s="430"/>
      <c r="BX33" s="430"/>
      <c r="BY33" s="430"/>
      <c r="BZ33" s="430"/>
      <c r="CA33" s="430"/>
      <c r="CB33" s="430"/>
      <c r="CC33" s="430"/>
      <c r="CD33" s="430"/>
      <c r="CE33" s="430"/>
      <c r="CF33" s="430"/>
      <c r="CG33" s="446"/>
      <c r="CH33" s="458"/>
      <c r="CI33" s="470"/>
      <c r="CJ33" s="470"/>
      <c r="CK33" s="470"/>
      <c r="CL33" s="708"/>
      <c r="CM33" s="458"/>
      <c r="CN33" s="470"/>
      <c r="CO33" s="470"/>
      <c r="CP33" s="470"/>
      <c r="CQ33" s="708"/>
      <c r="CR33" s="458"/>
      <c r="CS33" s="470"/>
      <c r="CT33" s="470"/>
      <c r="CU33" s="470"/>
      <c r="CV33" s="708"/>
      <c r="CW33" s="458"/>
      <c r="CX33" s="470"/>
      <c r="CY33" s="470"/>
      <c r="CZ33" s="470"/>
      <c r="DA33" s="708"/>
      <c r="DB33" s="458"/>
      <c r="DC33" s="470"/>
      <c r="DD33" s="470"/>
      <c r="DE33" s="470"/>
      <c r="DF33" s="708"/>
      <c r="DG33" s="458"/>
      <c r="DH33" s="470"/>
      <c r="DI33" s="470"/>
      <c r="DJ33" s="470"/>
      <c r="DK33" s="708"/>
      <c r="DL33" s="458"/>
      <c r="DM33" s="470"/>
      <c r="DN33" s="470"/>
      <c r="DO33" s="470"/>
      <c r="DP33" s="708"/>
      <c r="DQ33" s="458"/>
      <c r="DR33" s="470"/>
      <c r="DS33" s="470"/>
      <c r="DT33" s="470"/>
      <c r="DU33" s="708"/>
      <c r="DV33" s="410"/>
      <c r="DW33" s="430"/>
      <c r="DX33" s="430"/>
      <c r="DY33" s="430"/>
      <c r="DZ33" s="745"/>
      <c r="EA33" s="373"/>
    </row>
    <row r="34" spans="1:131" s="370" customFormat="1" ht="26.25" customHeight="1">
      <c r="A34" s="384">
        <v>7</v>
      </c>
      <c r="B34" s="410"/>
      <c r="C34" s="430"/>
      <c r="D34" s="430"/>
      <c r="E34" s="430"/>
      <c r="F34" s="430"/>
      <c r="G34" s="430"/>
      <c r="H34" s="430"/>
      <c r="I34" s="430"/>
      <c r="J34" s="430"/>
      <c r="K34" s="430"/>
      <c r="L34" s="430"/>
      <c r="M34" s="430"/>
      <c r="N34" s="430"/>
      <c r="O34" s="430"/>
      <c r="P34" s="446"/>
      <c r="Q34" s="452"/>
      <c r="R34" s="464"/>
      <c r="S34" s="464"/>
      <c r="T34" s="464"/>
      <c r="U34" s="464"/>
      <c r="V34" s="464"/>
      <c r="W34" s="464"/>
      <c r="X34" s="464"/>
      <c r="Y34" s="464"/>
      <c r="Z34" s="464"/>
      <c r="AA34" s="464"/>
      <c r="AB34" s="464"/>
      <c r="AC34" s="464"/>
      <c r="AD34" s="464"/>
      <c r="AE34" s="475"/>
      <c r="AF34" s="524"/>
      <c r="AG34" s="470"/>
      <c r="AH34" s="470"/>
      <c r="AI34" s="470"/>
      <c r="AJ34" s="542"/>
      <c r="AK34" s="474"/>
      <c r="AL34" s="464"/>
      <c r="AM34" s="464"/>
      <c r="AN34" s="464"/>
      <c r="AO34" s="464"/>
      <c r="AP34" s="464"/>
      <c r="AQ34" s="464"/>
      <c r="AR34" s="464"/>
      <c r="AS34" s="464"/>
      <c r="AT34" s="464"/>
      <c r="AU34" s="464"/>
      <c r="AV34" s="464"/>
      <c r="AW34" s="464"/>
      <c r="AX34" s="464"/>
      <c r="AY34" s="464"/>
      <c r="AZ34" s="619"/>
      <c r="BA34" s="619"/>
      <c r="BB34" s="619"/>
      <c r="BC34" s="619"/>
      <c r="BD34" s="619"/>
      <c r="BE34" s="582"/>
      <c r="BF34" s="582"/>
      <c r="BG34" s="582"/>
      <c r="BH34" s="582"/>
      <c r="BI34" s="609"/>
      <c r="BJ34" s="386"/>
      <c r="BK34" s="386"/>
      <c r="BL34" s="386"/>
      <c r="BM34" s="386"/>
      <c r="BN34" s="386"/>
      <c r="BO34" s="385"/>
      <c r="BP34" s="385"/>
      <c r="BQ34" s="381">
        <v>28</v>
      </c>
      <c r="BR34" s="662"/>
      <c r="BS34" s="410"/>
      <c r="BT34" s="430"/>
      <c r="BU34" s="430"/>
      <c r="BV34" s="430"/>
      <c r="BW34" s="430"/>
      <c r="BX34" s="430"/>
      <c r="BY34" s="430"/>
      <c r="BZ34" s="430"/>
      <c r="CA34" s="430"/>
      <c r="CB34" s="430"/>
      <c r="CC34" s="430"/>
      <c r="CD34" s="430"/>
      <c r="CE34" s="430"/>
      <c r="CF34" s="430"/>
      <c r="CG34" s="446"/>
      <c r="CH34" s="458"/>
      <c r="CI34" s="470"/>
      <c r="CJ34" s="470"/>
      <c r="CK34" s="470"/>
      <c r="CL34" s="708"/>
      <c r="CM34" s="458"/>
      <c r="CN34" s="470"/>
      <c r="CO34" s="470"/>
      <c r="CP34" s="470"/>
      <c r="CQ34" s="708"/>
      <c r="CR34" s="458"/>
      <c r="CS34" s="470"/>
      <c r="CT34" s="470"/>
      <c r="CU34" s="470"/>
      <c r="CV34" s="708"/>
      <c r="CW34" s="458"/>
      <c r="CX34" s="470"/>
      <c r="CY34" s="470"/>
      <c r="CZ34" s="470"/>
      <c r="DA34" s="708"/>
      <c r="DB34" s="458"/>
      <c r="DC34" s="470"/>
      <c r="DD34" s="470"/>
      <c r="DE34" s="470"/>
      <c r="DF34" s="708"/>
      <c r="DG34" s="458"/>
      <c r="DH34" s="470"/>
      <c r="DI34" s="470"/>
      <c r="DJ34" s="470"/>
      <c r="DK34" s="708"/>
      <c r="DL34" s="458"/>
      <c r="DM34" s="470"/>
      <c r="DN34" s="470"/>
      <c r="DO34" s="470"/>
      <c r="DP34" s="708"/>
      <c r="DQ34" s="458"/>
      <c r="DR34" s="470"/>
      <c r="DS34" s="470"/>
      <c r="DT34" s="470"/>
      <c r="DU34" s="708"/>
      <c r="DV34" s="410"/>
      <c r="DW34" s="430"/>
      <c r="DX34" s="430"/>
      <c r="DY34" s="430"/>
      <c r="DZ34" s="745"/>
      <c r="EA34" s="373"/>
    </row>
    <row r="35" spans="1:131" s="370" customFormat="1" ht="26.25" customHeight="1">
      <c r="A35" s="384">
        <v>8</v>
      </c>
      <c r="B35" s="410"/>
      <c r="C35" s="430"/>
      <c r="D35" s="430"/>
      <c r="E35" s="430"/>
      <c r="F35" s="430"/>
      <c r="G35" s="430"/>
      <c r="H35" s="430"/>
      <c r="I35" s="430"/>
      <c r="J35" s="430"/>
      <c r="K35" s="430"/>
      <c r="L35" s="430"/>
      <c r="M35" s="430"/>
      <c r="N35" s="430"/>
      <c r="O35" s="430"/>
      <c r="P35" s="446"/>
      <c r="Q35" s="452"/>
      <c r="R35" s="464"/>
      <c r="S35" s="464"/>
      <c r="T35" s="464"/>
      <c r="U35" s="464"/>
      <c r="V35" s="464"/>
      <c r="W35" s="464"/>
      <c r="X35" s="464"/>
      <c r="Y35" s="464"/>
      <c r="Z35" s="464"/>
      <c r="AA35" s="464"/>
      <c r="AB35" s="464"/>
      <c r="AC35" s="464"/>
      <c r="AD35" s="464"/>
      <c r="AE35" s="475"/>
      <c r="AF35" s="524"/>
      <c r="AG35" s="470"/>
      <c r="AH35" s="470"/>
      <c r="AI35" s="470"/>
      <c r="AJ35" s="542"/>
      <c r="AK35" s="474"/>
      <c r="AL35" s="464"/>
      <c r="AM35" s="464"/>
      <c r="AN35" s="464"/>
      <c r="AO35" s="464"/>
      <c r="AP35" s="464"/>
      <c r="AQ35" s="464"/>
      <c r="AR35" s="464"/>
      <c r="AS35" s="464"/>
      <c r="AT35" s="464"/>
      <c r="AU35" s="464"/>
      <c r="AV35" s="464"/>
      <c r="AW35" s="464"/>
      <c r="AX35" s="464"/>
      <c r="AY35" s="464"/>
      <c r="AZ35" s="619"/>
      <c r="BA35" s="619"/>
      <c r="BB35" s="619"/>
      <c r="BC35" s="619"/>
      <c r="BD35" s="619"/>
      <c r="BE35" s="582"/>
      <c r="BF35" s="582"/>
      <c r="BG35" s="582"/>
      <c r="BH35" s="582"/>
      <c r="BI35" s="609"/>
      <c r="BJ35" s="386"/>
      <c r="BK35" s="386"/>
      <c r="BL35" s="386"/>
      <c r="BM35" s="386"/>
      <c r="BN35" s="386"/>
      <c r="BO35" s="385"/>
      <c r="BP35" s="385"/>
      <c r="BQ35" s="381">
        <v>29</v>
      </c>
      <c r="BR35" s="662"/>
      <c r="BS35" s="410"/>
      <c r="BT35" s="430"/>
      <c r="BU35" s="430"/>
      <c r="BV35" s="430"/>
      <c r="BW35" s="430"/>
      <c r="BX35" s="430"/>
      <c r="BY35" s="430"/>
      <c r="BZ35" s="430"/>
      <c r="CA35" s="430"/>
      <c r="CB35" s="430"/>
      <c r="CC35" s="430"/>
      <c r="CD35" s="430"/>
      <c r="CE35" s="430"/>
      <c r="CF35" s="430"/>
      <c r="CG35" s="446"/>
      <c r="CH35" s="458"/>
      <c r="CI35" s="470"/>
      <c r="CJ35" s="470"/>
      <c r="CK35" s="470"/>
      <c r="CL35" s="708"/>
      <c r="CM35" s="458"/>
      <c r="CN35" s="470"/>
      <c r="CO35" s="470"/>
      <c r="CP35" s="470"/>
      <c r="CQ35" s="708"/>
      <c r="CR35" s="458"/>
      <c r="CS35" s="470"/>
      <c r="CT35" s="470"/>
      <c r="CU35" s="470"/>
      <c r="CV35" s="708"/>
      <c r="CW35" s="458"/>
      <c r="CX35" s="470"/>
      <c r="CY35" s="470"/>
      <c r="CZ35" s="470"/>
      <c r="DA35" s="708"/>
      <c r="DB35" s="458"/>
      <c r="DC35" s="470"/>
      <c r="DD35" s="470"/>
      <c r="DE35" s="470"/>
      <c r="DF35" s="708"/>
      <c r="DG35" s="458"/>
      <c r="DH35" s="470"/>
      <c r="DI35" s="470"/>
      <c r="DJ35" s="470"/>
      <c r="DK35" s="708"/>
      <c r="DL35" s="458"/>
      <c r="DM35" s="470"/>
      <c r="DN35" s="470"/>
      <c r="DO35" s="470"/>
      <c r="DP35" s="708"/>
      <c r="DQ35" s="458"/>
      <c r="DR35" s="470"/>
      <c r="DS35" s="470"/>
      <c r="DT35" s="470"/>
      <c r="DU35" s="708"/>
      <c r="DV35" s="410"/>
      <c r="DW35" s="430"/>
      <c r="DX35" s="430"/>
      <c r="DY35" s="430"/>
      <c r="DZ35" s="745"/>
      <c r="EA35" s="373"/>
    </row>
    <row r="36" spans="1:131" s="370" customFormat="1" ht="26.25" customHeight="1">
      <c r="A36" s="384">
        <v>9</v>
      </c>
      <c r="B36" s="410"/>
      <c r="C36" s="430"/>
      <c r="D36" s="430"/>
      <c r="E36" s="430"/>
      <c r="F36" s="430"/>
      <c r="G36" s="430"/>
      <c r="H36" s="430"/>
      <c r="I36" s="430"/>
      <c r="J36" s="430"/>
      <c r="K36" s="430"/>
      <c r="L36" s="430"/>
      <c r="M36" s="430"/>
      <c r="N36" s="430"/>
      <c r="O36" s="430"/>
      <c r="P36" s="446"/>
      <c r="Q36" s="452"/>
      <c r="R36" s="464"/>
      <c r="S36" s="464"/>
      <c r="T36" s="464"/>
      <c r="U36" s="464"/>
      <c r="V36" s="464"/>
      <c r="W36" s="464"/>
      <c r="X36" s="464"/>
      <c r="Y36" s="464"/>
      <c r="Z36" s="464"/>
      <c r="AA36" s="464"/>
      <c r="AB36" s="464"/>
      <c r="AC36" s="464"/>
      <c r="AD36" s="464"/>
      <c r="AE36" s="475"/>
      <c r="AF36" s="524"/>
      <c r="AG36" s="470"/>
      <c r="AH36" s="470"/>
      <c r="AI36" s="470"/>
      <c r="AJ36" s="542"/>
      <c r="AK36" s="474"/>
      <c r="AL36" s="464"/>
      <c r="AM36" s="464"/>
      <c r="AN36" s="464"/>
      <c r="AO36" s="464"/>
      <c r="AP36" s="464"/>
      <c r="AQ36" s="464"/>
      <c r="AR36" s="464"/>
      <c r="AS36" s="464"/>
      <c r="AT36" s="464"/>
      <c r="AU36" s="464"/>
      <c r="AV36" s="464"/>
      <c r="AW36" s="464"/>
      <c r="AX36" s="464"/>
      <c r="AY36" s="464"/>
      <c r="AZ36" s="619"/>
      <c r="BA36" s="619"/>
      <c r="BB36" s="619"/>
      <c r="BC36" s="619"/>
      <c r="BD36" s="619"/>
      <c r="BE36" s="582"/>
      <c r="BF36" s="582"/>
      <c r="BG36" s="582"/>
      <c r="BH36" s="582"/>
      <c r="BI36" s="609"/>
      <c r="BJ36" s="386"/>
      <c r="BK36" s="386"/>
      <c r="BL36" s="386"/>
      <c r="BM36" s="386"/>
      <c r="BN36" s="386"/>
      <c r="BO36" s="385"/>
      <c r="BP36" s="385"/>
      <c r="BQ36" s="381">
        <v>30</v>
      </c>
      <c r="BR36" s="662"/>
      <c r="BS36" s="410"/>
      <c r="BT36" s="430"/>
      <c r="BU36" s="430"/>
      <c r="BV36" s="430"/>
      <c r="BW36" s="430"/>
      <c r="BX36" s="430"/>
      <c r="BY36" s="430"/>
      <c r="BZ36" s="430"/>
      <c r="CA36" s="430"/>
      <c r="CB36" s="430"/>
      <c r="CC36" s="430"/>
      <c r="CD36" s="430"/>
      <c r="CE36" s="430"/>
      <c r="CF36" s="430"/>
      <c r="CG36" s="446"/>
      <c r="CH36" s="458"/>
      <c r="CI36" s="470"/>
      <c r="CJ36" s="470"/>
      <c r="CK36" s="470"/>
      <c r="CL36" s="708"/>
      <c r="CM36" s="458"/>
      <c r="CN36" s="470"/>
      <c r="CO36" s="470"/>
      <c r="CP36" s="470"/>
      <c r="CQ36" s="708"/>
      <c r="CR36" s="458"/>
      <c r="CS36" s="470"/>
      <c r="CT36" s="470"/>
      <c r="CU36" s="470"/>
      <c r="CV36" s="708"/>
      <c r="CW36" s="458"/>
      <c r="CX36" s="470"/>
      <c r="CY36" s="470"/>
      <c r="CZ36" s="470"/>
      <c r="DA36" s="708"/>
      <c r="DB36" s="458"/>
      <c r="DC36" s="470"/>
      <c r="DD36" s="470"/>
      <c r="DE36" s="470"/>
      <c r="DF36" s="708"/>
      <c r="DG36" s="458"/>
      <c r="DH36" s="470"/>
      <c r="DI36" s="470"/>
      <c r="DJ36" s="470"/>
      <c r="DK36" s="708"/>
      <c r="DL36" s="458"/>
      <c r="DM36" s="470"/>
      <c r="DN36" s="470"/>
      <c r="DO36" s="470"/>
      <c r="DP36" s="708"/>
      <c r="DQ36" s="458"/>
      <c r="DR36" s="470"/>
      <c r="DS36" s="470"/>
      <c r="DT36" s="470"/>
      <c r="DU36" s="708"/>
      <c r="DV36" s="410"/>
      <c r="DW36" s="430"/>
      <c r="DX36" s="430"/>
      <c r="DY36" s="430"/>
      <c r="DZ36" s="745"/>
      <c r="EA36" s="373"/>
    </row>
    <row r="37" spans="1:131" s="370" customFormat="1" ht="26.25" customHeight="1">
      <c r="A37" s="384">
        <v>10</v>
      </c>
      <c r="B37" s="410"/>
      <c r="C37" s="430"/>
      <c r="D37" s="430"/>
      <c r="E37" s="430"/>
      <c r="F37" s="430"/>
      <c r="G37" s="430"/>
      <c r="H37" s="430"/>
      <c r="I37" s="430"/>
      <c r="J37" s="430"/>
      <c r="K37" s="430"/>
      <c r="L37" s="430"/>
      <c r="M37" s="430"/>
      <c r="N37" s="430"/>
      <c r="O37" s="430"/>
      <c r="P37" s="446"/>
      <c r="Q37" s="452"/>
      <c r="R37" s="464"/>
      <c r="S37" s="464"/>
      <c r="T37" s="464"/>
      <c r="U37" s="464"/>
      <c r="V37" s="464"/>
      <c r="W37" s="464"/>
      <c r="X37" s="464"/>
      <c r="Y37" s="464"/>
      <c r="Z37" s="464"/>
      <c r="AA37" s="464"/>
      <c r="AB37" s="464"/>
      <c r="AC37" s="464"/>
      <c r="AD37" s="464"/>
      <c r="AE37" s="475"/>
      <c r="AF37" s="524"/>
      <c r="AG37" s="470"/>
      <c r="AH37" s="470"/>
      <c r="AI37" s="470"/>
      <c r="AJ37" s="542"/>
      <c r="AK37" s="474"/>
      <c r="AL37" s="464"/>
      <c r="AM37" s="464"/>
      <c r="AN37" s="464"/>
      <c r="AO37" s="464"/>
      <c r="AP37" s="464"/>
      <c r="AQ37" s="464"/>
      <c r="AR37" s="464"/>
      <c r="AS37" s="464"/>
      <c r="AT37" s="464"/>
      <c r="AU37" s="464"/>
      <c r="AV37" s="464"/>
      <c r="AW37" s="464"/>
      <c r="AX37" s="464"/>
      <c r="AY37" s="464"/>
      <c r="AZ37" s="619"/>
      <c r="BA37" s="619"/>
      <c r="BB37" s="619"/>
      <c r="BC37" s="619"/>
      <c r="BD37" s="619"/>
      <c r="BE37" s="582"/>
      <c r="BF37" s="582"/>
      <c r="BG37" s="582"/>
      <c r="BH37" s="582"/>
      <c r="BI37" s="609"/>
      <c r="BJ37" s="386"/>
      <c r="BK37" s="386"/>
      <c r="BL37" s="386"/>
      <c r="BM37" s="386"/>
      <c r="BN37" s="386"/>
      <c r="BO37" s="385"/>
      <c r="BP37" s="385"/>
      <c r="BQ37" s="381">
        <v>31</v>
      </c>
      <c r="BR37" s="662"/>
      <c r="BS37" s="410"/>
      <c r="BT37" s="430"/>
      <c r="BU37" s="430"/>
      <c r="BV37" s="430"/>
      <c r="BW37" s="430"/>
      <c r="BX37" s="430"/>
      <c r="BY37" s="430"/>
      <c r="BZ37" s="430"/>
      <c r="CA37" s="430"/>
      <c r="CB37" s="430"/>
      <c r="CC37" s="430"/>
      <c r="CD37" s="430"/>
      <c r="CE37" s="430"/>
      <c r="CF37" s="430"/>
      <c r="CG37" s="446"/>
      <c r="CH37" s="458"/>
      <c r="CI37" s="470"/>
      <c r="CJ37" s="470"/>
      <c r="CK37" s="470"/>
      <c r="CL37" s="708"/>
      <c r="CM37" s="458"/>
      <c r="CN37" s="470"/>
      <c r="CO37" s="470"/>
      <c r="CP37" s="470"/>
      <c r="CQ37" s="708"/>
      <c r="CR37" s="458"/>
      <c r="CS37" s="470"/>
      <c r="CT37" s="470"/>
      <c r="CU37" s="470"/>
      <c r="CV37" s="708"/>
      <c r="CW37" s="458"/>
      <c r="CX37" s="470"/>
      <c r="CY37" s="470"/>
      <c r="CZ37" s="470"/>
      <c r="DA37" s="708"/>
      <c r="DB37" s="458"/>
      <c r="DC37" s="470"/>
      <c r="DD37" s="470"/>
      <c r="DE37" s="470"/>
      <c r="DF37" s="708"/>
      <c r="DG37" s="458"/>
      <c r="DH37" s="470"/>
      <c r="DI37" s="470"/>
      <c r="DJ37" s="470"/>
      <c r="DK37" s="708"/>
      <c r="DL37" s="458"/>
      <c r="DM37" s="470"/>
      <c r="DN37" s="470"/>
      <c r="DO37" s="470"/>
      <c r="DP37" s="708"/>
      <c r="DQ37" s="458"/>
      <c r="DR37" s="470"/>
      <c r="DS37" s="470"/>
      <c r="DT37" s="470"/>
      <c r="DU37" s="708"/>
      <c r="DV37" s="410"/>
      <c r="DW37" s="430"/>
      <c r="DX37" s="430"/>
      <c r="DY37" s="430"/>
      <c r="DZ37" s="745"/>
      <c r="EA37" s="373"/>
    </row>
    <row r="38" spans="1:131" s="370" customFormat="1" ht="26.25" customHeight="1">
      <c r="A38" s="384">
        <v>11</v>
      </c>
      <c r="B38" s="410"/>
      <c r="C38" s="430"/>
      <c r="D38" s="430"/>
      <c r="E38" s="430"/>
      <c r="F38" s="430"/>
      <c r="G38" s="430"/>
      <c r="H38" s="430"/>
      <c r="I38" s="430"/>
      <c r="J38" s="430"/>
      <c r="K38" s="430"/>
      <c r="L38" s="430"/>
      <c r="M38" s="430"/>
      <c r="N38" s="430"/>
      <c r="O38" s="430"/>
      <c r="P38" s="446"/>
      <c r="Q38" s="452"/>
      <c r="R38" s="464"/>
      <c r="S38" s="464"/>
      <c r="T38" s="464"/>
      <c r="U38" s="464"/>
      <c r="V38" s="464"/>
      <c r="W38" s="464"/>
      <c r="X38" s="464"/>
      <c r="Y38" s="464"/>
      <c r="Z38" s="464"/>
      <c r="AA38" s="464"/>
      <c r="AB38" s="464"/>
      <c r="AC38" s="464"/>
      <c r="AD38" s="464"/>
      <c r="AE38" s="475"/>
      <c r="AF38" s="524"/>
      <c r="AG38" s="470"/>
      <c r="AH38" s="470"/>
      <c r="AI38" s="470"/>
      <c r="AJ38" s="542"/>
      <c r="AK38" s="474"/>
      <c r="AL38" s="464"/>
      <c r="AM38" s="464"/>
      <c r="AN38" s="464"/>
      <c r="AO38" s="464"/>
      <c r="AP38" s="464"/>
      <c r="AQ38" s="464"/>
      <c r="AR38" s="464"/>
      <c r="AS38" s="464"/>
      <c r="AT38" s="464"/>
      <c r="AU38" s="464"/>
      <c r="AV38" s="464"/>
      <c r="AW38" s="464"/>
      <c r="AX38" s="464"/>
      <c r="AY38" s="464"/>
      <c r="AZ38" s="619"/>
      <c r="BA38" s="619"/>
      <c r="BB38" s="619"/>
      <c r="BC38" s="619"/>
      <c r="BD38" s="619"/>
      <c r="BE38" s="582"/>
      <c r="BF38" s="582"/>
      <c r="BG38" s="582"/>
      <c r="BH38" s="582"/>
      <c r="BI38" s="609"/>
      <c r="BJ38" s="386"/>
      <c r="BK38" s="386"/>
      <c r="BL38" s="386"/>
      <c r="BM38" s="386"/>
      <c r="BN38" s="386"/>
      <c r="BO38" s="385"/>
      <c r="BP38" s="385"/>
      <c r="BQ38" s="381">
        <v>32</v>
      </c>
      <c r="BR38" s="662"/>
      <c r="BS38" s="410"/>
      <c r="BT38" s="430"/>
      <c r="BU38" s="430"/>
      <c r="BV38" s="430"/>
      <c r="BW38" s="430"/>
      <c r="BX38" s="430"/>
      <c r="BY38" s="430"/>
      <c r="BZ38" s="430"/>
      <c r="CA38" s="430"/>
      <c r="CB38" s="430"/>
      <c r="CC38" s="430"/>
      <c r="CD38" s="430"/>
      <c r="CE38" s="430"/>
      <c r="CF38" s="430"/>
      <c r="CG38" s="446"/>
      <c r="CH38" s="458"/>
      <c r="CI38" s="470"/>
      <c r="CJ38" s="470"/>
      <c r="CK38" s="470"/>
      <c r="CL38" s="708"/>
      <c r="CM38" s="458"/>
      <c r="CN38" s="470"/>
      <c r="CO38" s="470"/>
      <c r="CP38" s="470"/>
      <c r="CQ38" s="708"/>
      <c r="CR38" s="458"/>
      <c r="CS38" s="470"/>
      <c r="CT38" s="470"/>
      <c r="CU38" s="470"/>
      <c r="CV38" s="708"/>
      <c r="CW38" s="458"/>
      <c r="CX38" s="470"/>
      <c r="CY38" s="470"/>
      <c r="CZ38" s="470"/>
      <c r="DA38" s="708"/>
      <c r="DB38" s="458"/>
      <c r="DC38" s="470"/>
      <c r="DD38" s="470"/>
      <c r="DE38" s="470"/>
      <c r="DF38" s="708"/>
      <c r="DG38" s="458"/>
      <c r="DH38" s="470"/>
      <c r="DI38" s="470"/>
      <c r="DJ38" s="470"/>
      <c r="DK38" s="708"/>
      <c r="DL38" s="458"/>
      <c r="DM38" s="470"/>
      <c r="DN38" s="470"/>
      <c r="DO38" s="470"/>
      <c r="DP38" s="708"/>
      <c r="DQ38" s="458"/>
      <c r="DR38" s="470"/>
      <c r="DS38" s="470"/>
      <c r="DT38" s="470"/>
      <c r="DU38" s="708"/>
      <c r="DV38" s="410"/>
      <c r="DW38" s="430"/>
      <c r="DX38" s="430"/>
      <c r="DY38" s="430"/>
      <c r="DZ38" s="745"/>
      <c r="EA38" s="373"/>
    </row>
    <row r="39" spans="1:131" s="370" customFormat="1" ht="26.25" customHeight="1">
      <c r="A39" s="384">
        <v>12</v>
      </c>
      <c r="B39" s="410"/>
      <c r="C39" s="430"/>
      <c r="D39" s="430"/>
      <c r="E39" s="430"/>
      <c r="F39" s="430"/>
      <c r="G39" s="430"/>
      <c r="H39" s="430"/>
      <c r="I39" s="430"/>
      <c r="J39" s="430"/>
      <c r="K39" s="430"/>
      <c r="L39" s="430"/>
      <c r="M39" s="430"/>
      <c r="N39" s="430"/>
      <c r="O39" s="430"/>
      <c r="P39" s="446"/>
      <c r="Q39" s="452"/>
      <c r="R39" s="464"/>
      <c r="S39" s="464"/>
      <c r="T39" s="464"/>
      <c r="U39" s="464"/>
      <c r="V39" s="464"/>
      <c r="W39" s="464"/>
      <c r="X39" s="464"/>
      <c r="Y39" s="464"/>
      <c r="Z39" s="464"/>
      <c r="AA39" s="464"/>
      <c r="AB39" s="464"/>
      <c r="AC39" s="464"/>
      <c r="AD39" s="464"/>
      <c r="AE39" s="475"/>
      <c r="AF39" s="524"/>
      <c r="AG39" s="470"/>
      <c r="AH39" s="470"/>
      <c r="AI39" s="470"/>
      <c r="AJ39" s="542"/>
      <c r="AK39" s="474"/>
      <c r="AL39" s="464"/>
      <c r="AM39" s="464"/>
      <c r="AN39" s="464"/>
      <c r="AO39" s="464"/>
      <c r="AP39" s="464"/>
      <c r="AQ39" s="464"/>
      <c r="AR39" s="464"/>
      <c r="AS39" s="464"/>
      <c r="AT39" s="464"/>
      <c r="AU39" s="464"/>
      <c r="AV39" s="464"/>
      <c r="AW39" s="464"/>
      <c r="AX39" s="464"/>
      <c r="AY39" s="464"/>
      <c r="AZ39" s="619"/>
      <c r="BA39" s="619"/>
      <c r="BB39" s="619"/>
      <c r="BC39" s="619"/>
      <c r="BD39" s="619"/>
      <c r="BE39" s="582"/>
      <c r="BF39" s="582"/>
      <c r="BG39" s="582"/>
      <c r="BH39" s="582"/>
      <c r="BI39" s="609"/>
      <c r="BJ39" s="386"/>
      <c r="BK39" s="386"/>
      <c r="BL39" s="386"/>
      <c r="BM39" s="386"/>
      <c r="BN39" s="386"/>
      <c r="BO39" s="385"/>
      <c r="BP39" s="385"/>
      <c r="BQ39" s="381">
        <v>33</v>
      </c>
      <c r="BR39" s="662"/>
      <c r="BS39" s="410"/>
      <c r="BT39" s="430"/>
      <c r="BU39" s="430"/>
      <c r="BV39" s="430"/>
      <c r="BW39" s="430"/>
      <c r="BX39" s="430"/>
      <c r="BY39" s="430"/>
      <c r="BZ39" s="430"/>
      <c r="CA39" s="430"/>
      <c r="CB39" s="430"/>
      <c r="CC39" s="430"/>
      <c r="CD39" s="430"/>
      <c r="CE39" s="430"/>
      <c r="CF39" s="430"/>
      <c r="CG39" s="446"/>
      <c r="CH39" s="458"/>
      <c r="CI39" s="470"/>
      <c r="CJ39" s="470"/>
      <c r="CK39" s="470"/>
      <c r="CL39" s="708"/>
      <c r="CM39" s="458"/>
      <c r="CN39" s="470"/>
      <c r="CO39" s="470"/>
      <c r="CP39" s="470"/>
      <c r="CQ39" s="708"/>
      <c r="CR39" s="458"/>
      <c r="CS39" s="470"/>
      <c r="CT39" s="470"/>
      <c r="CU39" s="470"/>
      <c r="CV39" s="708"/>
      <c r="CW39" s="458"/>
      <c r="CX39" s="470"/>
      <c r="CY39" s="470"/>
      <c r="CZ39" s="470"/>
      <c r="DA39" s="708"/>
      <c r="DB39" s="458"/>
      <c r="DC39" s="470"/>
      <c r="DD39" s="470"/>
      <c r="DE39" s="470"/>
      <c r="DF39" s="708"/>
      <c r="DG39" s="458"/>
      <c r="DH39" s="470"/>
      <c r="DI39" s="470"/>
      <c r="DJ39" s="470"/>
      <c r="DK39" s="708"/>
      <c r="DL39" s="458"/>
      <c r="DM39" s="470"/>
      <c r="DN39" s="470"/>
      <c r="DO39" s="470"/>
      <c r="DP39" s="708"/>
      <c r="DQ39" s="458"/>
      <c r="DR39" s="470"/>
      <c r="DS39" s="470"/>
      <c r="DT39" s="470"/>
      <c r="DU39" s="708"/>
      <c r="DV39" s="410"/>
      <c r="DW39" s="430"/>
      <c r="DX39" s="430"/>
      <c r="DY39" s="430"/>
      <c r="DZ39" s="745"/>
      <c r="EA39" s="373"/>
    </row>
    <row r="40" spans="1:131" s="370" customFormat="1" ht="26.25" customHeight="1">
      <c r="A40" s="381">
        <v>13</v>
      </c>
      <c r="B40" s="410"/>
      <c r="C40" s="430"/>
      <c r="D40" s="430"/>
      <c r="E40" s="430"/>
      <c r="F40" s="430"/>
      <c r="G40" s="430"/>
      <c r="H40" s="430"/>
      <c r="I40" s="430"/>
      <c r="J40" s="430"/>
      <c r="K40" s="430"/>
      <c r="L40" s="430"/>
      <c r="M40" s="430"/>
      <c r="N40" s="430"/>
      <c r="O40" s="430"/>
      <c r="P40" s="446"/>
      <c r="Q40" s="452"/>
      <c r="R40" s="464"/>
      <c r="S40" s="464"/>
      <c r="T40" s="464"/>
      <c r="U40" s="464"/>
      <c r="V40" s="464"/>
      <c r="W40" s="464"/>
      <c r="X40" s="464"/>
      <c r="Y40" s="464"/>
      <c r="Z40" s="464"/>
      <c r="AA40" s="464"/>
      <c r="AB40" s="464"/>
      <c r="AC40" s="464"/>
      <c r="AD40" s="464"/>
      <c r="AE40" s="475"/>
      <c r="AF40" s="524"/>
      <c r="AG40" s="470"/>
      <c r="AH40" s="470"/>
      <c r="AI40" s="470"/>
      <c r="AJ40" s="542"/>
      <c r="AK40" s="474"/>
      <c r="AL40" s="464"/>
      <c r="AM40" s="464"/>
      <c r="AN40" s="464"/>
      <c r="AO40" s="464"/>
      <c r="AP40" s="464"/>
      <c r="AQ40" s="464"/>
      <c r="AR40" s="464"/>
      <c r="AS40" s="464"/>
      <c r="AT40" s="464"/>
      <c r="AU40" s="464"/>
      <c r="AV40" s="464"/>
      <c r="AW40" s="464"/>
      <c r="AX40" s="464"/>
      <c r="AY40" s="464"/>
      <c r="AZ40" s="619"/>
      <c r="BA40" s="619"/>
      <c r="BB40" s="619"/>
      <c r="BC40" s="619"/>
      <c r="BD40" s="619"/>
      <c r="BE40" s="582"/>
      <c r="BF40" s="582"/>
      <c r="BG40" s="582"/>
      <c r="BH40" s="582"/>
      <c r="BI40" s="609"/>
      <c r="BJ40" s="386"/>
      <c r="BK40" s="386"/>
      <c r="BL40" s="386"/>
      <c r="BM40" s="386"/>
      <c r="BN40" s="386"/>
      <c r="BO40" s="385"/>
      <c r="BP40" s="385"/>
      <c r="BQ40" s="381">
        <v>34</v>
      </c>
      <c r="BR40" s="662"/>
      <c r="BS40" s="410"/>
      <c r="BT40" s="430"/>
      <c r="BU40" s="430"/>
      <c r="BV40" s="430"/>
      <c r="BW40" s="430"/>
      <c r="BX40" s="430"/>
      <c r="BY40" s="430"/>
      <c r="BZ40" s="430"/>
      <c r="CA40" s="430"/>
      <c r="CB40" s="430"/>
      <c r="CC40" s="430"/>
      <c r="CD40" s="430"/>
      <c r="CE40" s="430"/>
      <c r="CF40" s="430"/>
      <c r="CG40" s="446"/>
      <c r="CH40" s="458"/>
      <c r="CI40" s="470"/>
      <c r="CJ40" s="470"/>
      <c r="CK40" s="470"/>
      <c r="CL40" s="708"/>
      <c r="CM40" s="458"/>
      <c r="CN40" s="470"/>
      <c r="CO40" s="470"/>
      <c r="CP40" s="470"/>
      <c r="CQ40" s="708"/>
      <c r="CR40" s="458"/>
      <c r="CS40" s="470"/>
      <c r="CT40" s="470"/>
      <c r="CU40" s="470"/>
      <c r="CV40" s="708"/>
      <c r="CW40" s="458"/>
      <c r="CX40" s="470"/>
      <c r="CY40" s="470"/>
      <c r="CZ40" s="470"/>
      <c r="DA40" s="708"/>
      <c r="DB40" s="458"/>
      <c r="DC40" s="470"/>
      <c r="DD40" s="470"/>
      <c r="DE40" s="470"/>
      <c r="DF40" s="708"/>
      <c r="DG40" s="458"/>
      <c r="DH40" s="470"/>
      <c r="DI40" s="470"/>
      <c r="DJ40" s="470"/>
      <c r="DK40" s="708"/>
      <c r="DL40" s="458"/>
      <c r="DM40" s="470"/>
      <c r="DN40" s="470"/>
      <c r="DO40" s="470"/>
      <c r="DP40" s="708"/>
      <c r="DQ40" s="458"/>
      <c r="DR40" s="470"/>
      <c r="DS40" s="470"/>
      <c r="DT40" s="470"/>
      <c r="DU40" s="708"/>
      <c r="DV40" s="410"/>
      <c r="DW40" s="430"/>
      <c r="DX40" s="430"/>
      <c r="DY40" s="430"/>
      <c r="DZ40" s="745"/>
      <c r="EA40" s="373"/>
    </row>
    <row r="41" spans="1:131" s="370" customFormat="1" ht="26.25" customHeight="1">
      <c r="A41" s="381">
        <v>14</v>
      </c>
      <c r="B41" s="410"/>
      <c r="C41" s="430"/>
      <c r="D41" s="430"/>
      <c r="E41" s="430"/>
      <c r="F41" s="430"/>
      <c r="G41" s="430"/>
      <c r="H41" s="430"/>
      <c r="I41" s="430"/>
      <c r="J41" s="430"/>
      <c r="K41" s="430"/>
      <c r="L41" s="430"/>
      <c r="M41" s="430"/>
      <c r="N41" s="430"/>
      <c r="O41" s="430"/>
      <c r="P41" s="446"/>
      <c r="Q41" s="452"/>
      <c r="R41" s="464"/>
      <c r="S41" s="464"/>
      <c r="T41" s="464"/>
      <c r="U41" s="464"/>
      <c r="V41" s="464"/>
      <c r="W41" s="464"/>
      <c r="X41" s="464"/>
      <c r="Y41" s="464"/>
      <c r="Z41" s="464"/>
      <c r="AA41" s="464"/>
      <c r="AB41" s="464"/>
      <c r="AC41" s="464"/>
      <c r="AD41" s="464"/>
      <c r="AE41" s="475"/>
      <c r="AF41" s="524"/>
      <c r="AG41" s="470"/>
      <c r="AH41" s="470"/>
      <c r="AI41" s="470"/>
      <c r="AJ41" s="542"/>
      <c r="AK41" s="474"/>
      <c r="AL41" s="464"/>
      <c r="AM41" s="464"/>
      <c r="AN41" s="464"/>
      <c r="AO41" s="464"/>
      <c r="AP41" s="464"/>
      <c r="AQ41" s="464"/>
      <c r="AR41" s="464"/>
      <c r="AS41" s="464"/>
      <c r="AT41" s="464"/>
      <c r="AU41" s="464"/>
      <c r="AV41" s="464"/>
      <c r="AW41" s="464"/>
      <c r="AX41" s="464"/>
      <c r="AY41" s="464"/>
      <c r="AZ41" s="619"/>
      <c r="BA41" s="619"/>
      <c r="BB41" s="619"/>
      <c r="BC41" s="619"/>
      <c r="BD41" s="619"/>
      <c r="BE41" s="582"/>
      <c r="BF41" s="582"/>
      <c r="BG41" s="582"/>
      <c r="BH41" s="582"/>
      <c r="BI41" s="609"/>
      <c r="BJ41" s="386"/>
      <c r="BK41" s="386"/>
      <c r="BL41" s="386"/>
      <c r="BM41" s="386"/>
      <c r="BN41" s="386"/>
      <c r="BO41" s="385"/>
      <c r="BP41" s="385"/>
      <c r="BQ41" s="381">
        <v>35</v>
      </c>
      <c r="BR41" s="662"/>
      <c r="BS41" s="410"/>
      <c r="BT41" s="430"/>
      <c r="BU41" s="430"/>
      <c r="BV41" s="430"/>
      <c r="BW41" s="430"/>
      <c r="BX41" s="430"/>
      <c r="BY41" s="430"/>
      <c r="BZ41" s="430"/>
      <c r="CA41" s="430"/>
      <c r="CB41" s="430"/>
      <c r="CC41" s="430"/>
      <c r="CD41" s="430"/>
      <c r="CE41" s="430"/>
      <c r="CF41" s="430"/>
      <c r="CG41" s="446"/>
      <c r="CH41" s="458"/>
      <c r="CI41" s="470"/>
      <c r="CJ41" s="470"/>
      <c r="CK41" s="470"/>
      <c r="CL41" s="708"/>
      <c r="CM41" s="458"/>
      <c r="CN41" s="470"/>
      <c r="CO41" s="470"/>
      <c r="CP41" s="470"/>
      <c r="CQ41" s="708"/>
      <c r="CR41" s="458"/>
      <c r="CS41" s="470"/>
      <c r="CT41" s="470"/>
      <c r="CU41" s="470"/>
      <c r="CV41" s="708"/>
      <c r="CW41" s="458"/>
      <c r="CX41" s="470"/>
      <c r="CY41" s="470"/>
      <c r="CZ41" s="470"/>
      <c r="DA41" s="708"/>
      <c r="DB41" s="458"/>
      <c r="DC41" s="470"/>
      <c r="DD41" s="470"/>
      <c r="DE41" s="470"/>
      <c r="DF41" s="708"/>
      <c r="DG41" s="458"/>
      <c r="DH41" s="470"/>
      <c r="DI41" s="470"/>
      <c r="DJ41" s="470"/>
      <c r="DK41" s="708"/>
      <c r="DL41" s="458"/>
      <c r="DM41" s="470"/>
      <c r="DN41" s="470"/>
      <c r="DO41" s="470"/>
      <c r="DP41" s="708"/>
      <c r="DQ41" s="458"/>
      <c r="DR41" s="470"/>
      <c r="DS41" s="470"/>
      <c r="DT41" s="470"/>
      <c r="DU41" s="708"/>
      <c r="DV41" s="410"/>
      <c r="DW41" s="430"/>
      <c r="DX41" s="430"/>
      <c r="DY41" s="430"/>
      <c r="DZ41" s="745"/>
      <c r="EA41" s="373"/>
    </row>
    <row r="42" spans="1:131" s="370" customFormat="1" ht="26.25" customHeight="1">
      <c r="A42" s="381">
        <v>15</v>
      </c>
      <c r="B42" s="410"/>
      <c r="C42" s="430"/>
      <c r="D42" s="430"/>
      <c r="E42" s="430"/>
      <c r="F42" s="430"/>
      <c r="G42" s="430"/>
      <c r="H42" s="430"/>
      <c r="I42" s="430"/>
      <c r="J42" s="430"/>
      <c r="K42" s="430"/>
      <c r="L42" s="430"/>
      <c r="M42" s="430"/>
      <c r="N42" s="430"/>
      <c r="O42" s="430"/>
      <c r="P42" s="446"/>
      <c r="Q42" s="452"/>
      <c r="R42" s="464"/>
      <c r="S42" s="464"/>
      <c r="T42" s="464"/>
      <c r="U42" s="464"/>
      <c r="V42" s="464"/>
      <c r="W42" s="464"/>
      <c r="X42" s="464"/>
      <c r="Y42" s="464"/>
      <c r="Z42" s="464"/>
      <c r="AA42" s="464"/>
      <c r="AB42" s="464"/>
      <c r="AC42" s="464"/>
      <c r="AD42" s="464"/>
      <c r="AE42" s="475"/>
      <c r="AF42" s="524"/>
      <c r="AG42" s="470"/>
      <c r="AH42" s="470"/>
      <c r="AI42" s="470"/>
      <c r="AJ42" s="542"/>
      <c r="AK42" s="474"/>
      <c r="AL42" s="464"/>
      <c r="AM42" s="464"/>
      <c r="AN42" s="464"/>
      <c r="AO42" s="464"/>
      <c r="AP42" s="464"/>
      <c r="AQ42" s="464"/>
      <c r="AR42" s="464"/>
      <c r="AS42" s="464"/>
      <c r="AT42" s="464"/>
      <c r="AU42" s="464"/>
      <c r="AV42" s="464"/>
      <c r="AW42" s="464"/>
      <c r="AX42" s="464"/>
      <c r="AY42" s="464"/>
      <c r="AZ42" s="619"/>
      <c r="BA42" s="619"/>
      <c r="BB42" s="619"/>
      <c r="BC42" s="619"/>
      <c r="BD42" s="619"/>
      <c r="BE42" s="582"/>
      <c r="BF42" s="582"/>
      <c r="BG42" s="582"/>
      <c r="BH42" s="582"/>
      <c r="BI42" s="609"/>
      <c r="BJ42" s="386"/>
      <c r="BK42" s="386"/>
      <c r="BL42" s="386"/>
      <c r="BM42" s="386"/>
      <c r="BN42" s="386"/>
      <c r="BO42" s="385"/>
      <c r="BP42" s="385"/>
      <c r="BQ42" s="381">
        <v>36</v>
      </c>
      <c r="BR42" s="662"/>
      <c r="BS42" s="410"/>
      <c r="BT42" s="430"/>
      <c r="BU42" s="430"/>
      <c r="BV42" s="430"/>
      <c r="BW42" s="430"/>
      <c r="BX42" s="430"/>
      <c r="BY42" s="430"/>
      <c r="BZ42" s="430"/>
      <c r="CA42" s="430"/>
      <c r="CB42" s="430"/>
      <c r="CC42" s="430"/>
      <c r="CD42" s="430"/>
      <c r="CE42" s="430"/>
      <c r="CF42" s="430"/>
      <c r="CG42" s="446"/>
      <c r="CH42" s="458"/>
      <c r="CI42" s="470"/>
      <c r="CJ42" s="470"/>
      <c r="CK42" s="470"/>
      <c r="CL42" s="708"/>
      <c r="CM42" s="458"/>
      <c r="CN42" s="470"/>
      <c r="CO42" s="470"/>
      <c r="CP42" s="470"/>
      <c r="CQ42" s="708"/>
      <c r="CR42" s="458"/>
      <c r="CS42" s="470"/>
      <c r="CT42" s="470"/>
      <c r="CU42" s="470"/>
      <c r="CV42" s="708"/>
      <c r="CW42" s="458"/>
      <c r="CX42" s="470"/>
      <c r="CY42" s="470"/>
      <c r="CZ42" s="470"/>
      <c r="DA42" s="708"/>
      <c r="DB42" s="458"/>
      <c r="DC42" s="470"/>
      <c r="DD42" s="470"/>
      <c r="DE42" s="470"/>
      <c r="DF42" s="708"/>
      <c r="DG42" s="458"/>
      <c r="DH42" s="470"/>
      <c r="DI42" s="470"/>
      <c r="DJ42" s="470"/>
      <c r="DK42" s="708"/>
      <c r="DL42" s="458"/>
      <c r="DM42" s="470"/>
      <c r="DN42" s="470"/>
      <c r="DO42" s="470"/>
      <c r="DP42" s="708"/>
      <c r="DQ42" s="458"/>
      <c r="DR42" s="470"/>
      <c r="DS42" s="470"/>
      <c r="DT42" s="470"/>
      <c r="DU42" s="708"/>
      <c r="DV42" s="410"/>
      <c r="DW42" s="430"/>
      <c r="DX42" s="430"/>
      <c r="DY42" s="430"/>
      <c r="DZ42" s="745"/>
      <c r="EA42" s="373"/>
    </row>
    <row r="43" spans="1:131" s="370" customFormat="1" ht="26.25" customHeight="1">
      <c r="A43" s="381">
        <v>16</v>
      </c>
      <c r="B43" s="410"/>
      <c r="C43" s="430"/>
      <c r="D43" s="430"/>
      <c r="E43" s="430"/>
      <c r="F43" s="430"/>
      <c r="G43" s="430"/>
      <c r="H43" s="430"/>
      <c r="I43" s="430"/>
      <c r="J43" s="430"/>
      <c r="K43" s="430"/>
      <c r="L43" s="430"/>
      <c r="M43" s="430"/>
      <c r="N43" s="430"/>
      <c r="O43" s="430"/>
      <c r="P43" s="446"/>
      <c r="Q43" s="452"/>
      <c r="R43" s="464"/>
      <c r="S43" s="464"/>
      <c r="T43" s="464"/>
      <c r="U43" s="464"/>
      <c r="V43" s="464"/>
      <c r="W43" s="464"/>
      <c r="X43" s="464"/>
      <c r="Y43" s="464"/>
      <c r="Z43" s="464"/>
      <c r="AA43" s="464"/>
      <c r="AB43" s="464"/>
      <c r="AC43" s="464"/>
      <c r="AD43" s="464"/>
      <c r="AE43" s="475"/>
      <c r="AF43" s="524"/>
      <c r="AG43" s="470"/>
      <c r="AH43" s="470"/>
      <c r="AI43" s="470"/>
      <c r="AJ43" s="542"/>
      <c r="AK43" s="474"/>
      <c r="AL43" s="464"/>
      <c r="AM43" s="464"/>
      <c r="AN43" s="464"/>
      <c r="AO43" s="464"/>
      <c r="AP43" s="464"/>
      <c r="AQ43" s="464"/>
      <c r="AR43" s="464"/>
      <c r="AS43" s="464"/>
      <c r="AT43" s="464"/>
      <c r="AU43" s="464"/>
      <c r="AV43" s="464"/>
      <c r="AW43" s="464"/>
      <c r="AX43" s="464"/>
      <c r="AY43" s="464"/>
      <c r="AZ43" s="619"/>
      <c r="BA43" s="619"/>
      <c r="BB43" s="619"/>
      <c r="BC43" s="619"/>
      <c r="BD43" s="619"/>
      <c r="BE43" s="582"/>
      <c r="BF43" s="582"/>
      <c r="BG43" s="582"/>
      <c r="BH43" s="582"/>
      <c r="BI43" s="609"/>
      <c r="BJ43" s="386"/>
      <c r="BK43" s="386"/>
      <c r="BL43" s="386"/>
      <c r="BM43" s="386"/>
      <c r="BN43" s="386"/>
      <c r="BO43" s="385"/>
      <c r="BP43" s="385"/>
      <c r="BQ43" s="381">
        <v>37</v>
      </c>
      <c r="BR43" s="662"/>
      <c r="BS43" s="410"/>
      <c r="BT43" s="430"/>
      <c r="BU43" s="430"/>
      <c r="BV43" s="430"/>
      <c r="BW43" s="430"/>
      <c r="BX43" s="430"/>
      <c r="BY43" s="430"/>
      <c r="BZ43" s="430"/>
      <c r="CA43" s="430"/>
      <c r="CB43" s="430"/>
      <c r="CC43" s="430"/>
      <c r="CD43" s="430"/>
      <c r="CE43" s="430"/>
      <c r="CF43" s="430"/>
      <c r="CG43" s="446"/>
      <c r="CH43" s="458"/>
      <c r="CI43" s="470"/>
      <c r="CJ43" s="470"/>
      <c r="CK43" s="470"/>
      <c r="CL43" s="708"/>
      <c r="CM43" s="458"/>
      <c r="CN43" s="470"/>
      <c r="CO43" s="470"/>
      <c r="CP43" s="470"/>
      <c r="CQ43" s="708"/>
      <c r="CR43" s="458"/>
      <c r="CS43" s="470"/>
      <c r="CT43" s="470"/>
      <c r="CU43" s="470"/>
      <c r="CV43" s="708"/>
      <c r="CW43" s="458"/>
      <c r="CX43" s="470"/>
      <c r="CY43" s="470"/>
      <c r="CZ43" s="470"/>
      <c r="DA43" s="708"/>
      <c r="DB43" s="458"/>
      <c r="DC43" s="470"/>
      <c r="DD43" s="470"/>
      <c r="DE43" s="470"/>
      <c r="DF43" s="708"/>
      <c r="DG43" s="458"/>
      <c r="DH43" s="470"/>
      <c r="DI43" s="470"/>
      <c r="DJ43" s="470"/>
      <c r="DK43" s="708"/>
      <c r="DL43" s="458"/>
      <c r="DM43" s="470"/>
      <c r="DN43" s="470"/>
      <c r="DO43" s="470"/>
      <c r="DP43" s="708"/>
      <c r="DQ43" s="458"/>
      <c r="DR43" s="470"/>
      <c r="DS43" s="470"/>
      <c r="DT43" s="470"/>
      <c r="DU43" s="708"/>
      <c r="DV43" s="410"/>
      <c r="DW43" s="430"/>
      <c r="DX43" s="430"/>
      <c r="DY43" s="430"/>
      <c r="DZ43" s="745"/>
      <c r="EA43" s="373"/>
    </row>
    <row r="44" spans="1:131" s="370" customFormat="1" ht="26.25" customHeight="1">
      <c r="A44" s="381">
        <v>17</v>
      </c>
      <c r="B44" s="410"/>
      <c r="C44" s="430"/>
      <c r="D44" s="430"/>
      <c r="E44" s="430"/>
      <c r="F44" s="430"/>
      <c r="G44" s="430"/>
      <c r="H44" s="430"/>
      <c r="I44" s="430"/>
      <c r="J44" s="430"/>
      <c r="K44" s="430"/>
      <c r="L44" s="430"/>
      <c r="M44" s="430"/>
      <c r="N44" s="430"/>
      <c r="O44" s="430"/>
      <c r="P44" s="446"/>
      <c r="Q44" s="452"/>
      <c r="R44" s="464"/>
      <c r="S44" s="464"/>
      <c r="T44" s="464"/>
      <c r="U44" s="464"/>
      <c r="V44" s="464"/>
      <c r="W44" s="464"/>
      <c r="X44" s="464"/>
      <c r="Y44" s="464"/>
      <c r="Z44" s="464"/>
      <c r="AA44" s="464"/>
      <c r="AB44" s="464"/>
      <c r="AC44" s="464"/>
      <c r="AD44" s="464"/>
      <c r="AE44" s="475"/>
      <c r="AF44" s="524"/>
      <c r="AG44" s="470"/>
      <c r="AH44" s="470"/>
      <c r="AI44" s="470"/>
      <c r="AJ44" s="542"/>
      <c r="AK44" s="474"/>
      <c r="AL44" s="464"/>
      <c r="AM44" s="464"/>
      <c r="AN44" s="464"/>
      <c r="AO44" s="464"/>
      <c r="AP44" s="464"/>
      <c r="AQ44" s="464"/>
      <c r="AR44" s="464"/>
      <c r="AS44" s="464"/>
      <c r="AT44" s="464"/>
      <c r="AU44" s="464"/>
      <c r="AV44" s="464"/>
      <c r="AW44" s="464"/>
      <c r="AX44" s="464"/>
      <c r="AY44" s="464"/>
      <c r="AZ44" s="619"/>
      <c r="BA44" s="619"/>
      <c r="BB44" s="619"/>
      <c r="BC44" s="619"/>
      <c r="BD44" s="619"/>
      <c r="BE44" s="582"/>
      <c r="BF44" s="582"/>
      <c r="BG44" s="582"/>
      <c r="BH44" s="582"/>
      <c r="BI44" s="609"/>
      <c r="BJ44" s="386"/>
      <c r="BK44" s="386"/>
      <c r="BL44" s="386"/>
      <c r="BM44" s="386"/>
      <c r="BN44" s="386"/>
      <c r="BO44" s="385"/>
      <c r="BP44" s="385"/>
      <c r="BQ44" s="381">
        <v>38</v>
      </c>
      <c r="BR44" s="662"/>
      <c r="BS44" s="410"/>
      <c r="BT44" s="430"/>
      <c r="BU44" s="430"/>
      <c r="BV44" s="430"/>
      <c r="BW44" s="430"/>
      <c r="BX44" s="430"/>
      <c r="BY44" s="430"/>
      <c r="BZ44" s="430"/>
      <c r="CA44" s="430"/>
      <c r="CB44" s="430"/>
      <c r="CC44" s="430"/>
      <c r="CD44" s="430"/>
      <c r="CE44" s="430"/>
      <c r="CF44" s="430"/>
      <c r="CG44" s="446"/>
      <c r="CH44" s="458"/>
      <c r="CI44" s="470"/>
      <c r="CJ44" s="470"/>
      <c r="CK44" s="470"/>
      <c r="CL44" s="708"/>
      <c r="CM44" s="458"/>
      <c r="CN44" s="470"/>
      <c r="CO44" s="470"/>
      <c r="CP44" s="470"/>
      <c r="CQ44" s="708"/>
      <c r="CR44" s="458"/>
      <c r="CS44" s="470"/>
      <c r="CT44" s="470"/>
      <c r="CU44" s="470"/>
      <c r="CV44" s="708"/>
      <c r="CW44" s="458"/>
      <c r="CX44" s="470"/>
      <c r="CY44" s="470"/>
      <c r="CZ44" s="470"/>
      <c r="DA44" s="708"/>
      <c r="DB44" s="458"/>
      <c r="DC44" s="470"/>
      <c r="DD44" s="470"/>
      <c r="DE44" s="470"/>
      <c r="DF44" s="708"/>
      <c r="DG44" s="458"/>
      <c r="DH44" s="470"/>
      <c r="DI44" s="470"/>
      <c r="DJ44" s="470"/>
      <c r="DK44" s="708"/>
      <c r="DL44" s="458"/>
      <c r="DM44" s="470"/>
      <c r="DN44" s="470"/>
      <c r="DO44" s="470"/>
      <c r="DP44" s="708"/>
      <c r="DQ44" s="458"/>
      <c r="DR44" s="470"/>
      <c r="DS44" s="470"/>
      <c r="DT44" s="470"/>
      <c r="DU44" s="708"/>
      <c r="DV44" s="410"/>
      <c r="DW44" s="430"/>
      <c r="DX44" s="430"/>
      <c r="DY44" s="430"/>
      <c r="DZ44" s="745"/>
      <c r="EA44" s="373"/>
    </row>
    <row r="45" spans="1:131" s="370" customFormat="1" ht="26.25" customHeight="1">
      <c r="A45" s="381">
        <v>18</v>
      </c>
      <c r="B45" s="410"/>
      <c r="C45" s="430"/>
      <c r="D45" s="430"/>
      <c r="E45" s="430"/>
      <c r="F45" s="430"/>
      <c r="G45" s="430"/>
      <c r="H45" s="430"/>
      <c r="I45" s="430"/>
      <c r="J45" s="430"/>
      <c r="K45" s="430"/>
      <c r="L45" s="430"/>
      <c r="M45" s="430"/>
      <c r="N45" s="430"/>
      <c r="O45" s="430"/>
      <c r="P45" s="446"/>
      <c r="Q45" s="452"/>
      <c r="R45" s="464"/>
      <c r="S45" s="464"/>
      <c r="T45" s="464"/>
      <c r="U45" s="464"/>
      <c r="V45" s="464"/>
      <c r="W45" s="464"/>
      <c r="X45" s="464"/>
      <c r="Y45" s="464"/>
      <c r="Z45" s="464"/>
      <c r="AA45" s="464"/>
      <c r="AB45" s="464"/>
      <c r="AC45" s="464"/>
      <c r="AD45" s="464"/>
      <c r="AE45" s="475"/>
      <c r="AF45" s="524"/>
      <c r="AG45" s="470"/>
      <c r="AH45" s="470"/>
      <c r="AI45" s="470"/>
      <c r="AJ45" s="542"/>
      <c r="AK45" s="474"/>
      <c r="AL45" s="464"/>
      <c r="AM45" s="464"/>
      <c r="AN45" s="464"/>
      <c r="AO45" s="464"/>
      <c r="AP45" s="464"/>
      <c r="AQ45" s="464"/>
      <c r="AR45" s="464"/>
      <c r="AS45" s="464"/>
      <c r="AT45" s="464"/>
      <c r="AU45" s="464"/>
      <c r="AV45" s="464"/>
      <c r="AW45" s="464"/>
      <c r="AX45" s="464"/>
      <c r="AY45" s="464"/>
      <c r="AZ45" s="619"/>
      <c r="BA45" s="619"/>
      <c r="BB45" s="619"/>
      <c r="BC45" s="619"/>
      <c r="BD45" s="619"/>
      <c r="BE45" s="582"/>
      <c r="BF45" s="582"/>
      <c r="BG45" s="582"/>
      <c r="BH45" s="582"/>
      <c r="BI45" s="609"/>
      <c r="BJ45" s="386"/>
      <c r="BK45" s="386"/>
      <c r="BL45" s="386"/>
      <c r="BM45" s="386"/>
      <c r="BN45" s="386"/>
      <c r="BO45" s="385"/>
      <c r="BP45" s="385"/>
      <c r="BQ45" s="381">
        <v>39</v>
      </c>
      <c r="BR45" s="662"/>
      <c r="BS45" s="410"/>
      <c r="BT45" s="430"/>
      <c r="BU45" s="430"/>
      <c r="BV45" s="430"/>
      <c r="BW45" s="430"/>
      <c r="BX45" s="430"/>
      <c r="BY45" s="430"/>
      <c r="BZ45" s="430"/>
      <c r="CA45" s="430"/>
      <c r="CB45" s="430"/>
      <c r="CC45" s="430"/>
      <c r="CD45" s="430"/>
      <c r="CE45" s="430"/>
      <c r="CF45" s="430"/>
      <c r="CG45" s="446"/>
      <c r="CH45" s="458"/>
      <c r="CI45" s="470"/>
      <c r="CJ45" s="470"/>
      <c r="CK45" s="470"/>
      <c r="CL45" s="708"/>
      <c r="CM45" s="458"/>
      <c r="CN45" s="470"/>
      <c r="CO45" s="470"/>
      <c r="CP45" s="470"/>
      <c r="CQ45" s="708"/>
      <c r="CR45" s="458"/>
      <c r="CS45" s="470"/>
      <c r="CT45" s="470"/>
      <c r="CU45" s="470"/>
      <c r="CV45" s="708"/>
      <c r="CW45" s="458"/>
      <c r="CX45" s="470"/>
      <c r="CY45" s="470"/>
      <c r="CZ45" s="470"/>
      <c r="DA45" s="708"/>
      <c r="DB45" s="458"/>
      <c r="DC45" s="470"/>
      <c r="DD45" s="470"/>
      <c r="DE45" s="470"/>
      <c r="DF45" s="708"/>
      <c r="DG45" s="458"/>
      <c r="DH45" s="470"/>
      <c r="DI45" s="470"/>
      <c r="DJ45" s="470"/>
      <c r="DK45" s="708"/>
      <c r="DL45" s="458"/>
      <c r="DM45" s="470"/>
      <c r="DN45" s="470"/>
      <c r="DO45" s="470"/>
      <c r="DP45" s="708"/>
      <c r="DQ45" s="458"/>
      <c r="DR45" s="470"/>
      <c r="DS45" s="470"/>
      <c r="DT45" s="470"/>
      <c r="DU45" s="708"/>
      <c r="DV45" s="410"/>
      <c r="DW45" s="430"/>
      <c r="DX45" s="430"/>
      <c r="DY45" s="430"/>
      <c r="DZ45" s="745"/>
      <c r="EA45" s="373"/>
    </row>
    <row r="46" spans="1:131" s="370" customFormat="1" ht="26.25" customHeight="1">
      <c r="A46" s="381">
        <v>19</v>
      </c>
      <c r="B46" s="410"/>
      <c r="C46" s="430"/>
      <c r="D46" s="430"/>
      <c r="E46" s="430"/>
      <c r="F46" s="430"/>
      <c r="G46" s="430"/>
      <c r="H46" s="430"/>
      <c r="I46" s="430"/>
      <c r="J46" s="430"/>
      <c r="K46" s="430"/>
      <c r="L46" s="430"/>
      <c r="M46" s="430"/>
      <c r="N46" s="430"/>
      <c r="O46" s="430"/>
      <c r="P46" s="446"/>
      <c r="Q46" s="452"/>
      <c r="R46" s="464"/>
      <c r="S46" s="464"/>
      <c r="T46" s="464"/>
      <c r="U46" s="464"/>
      <c r="V46" s="464"/>
      <c r="W46" s="464"/>
      <c r="X46" s="464"/>
      <c r="Y46" s="464"/>
      <c r="Z46" s="464"/>
      <c r="AA46" s="464"/>
      <c r="AB46" s="464"/>
      <c r="AC46" s="464"/>
      <c r="AD46" s="464"/>
      <c r="AE46" s="475"/>
      <c r="AF46" s="524"/>
      <c r="AG46" s="470"/>
      <c r="AH46" s="470"/>
      <c r="AI46" s="470"/>
      <c r="AJ46" s="542"/>
      <c r="AK46" s="474"/>
      <c r="AL46" s="464"/>
      <c r="AM46" s="464"/>
      <c r="AN46" s="464"/>
      <c r="AO46" s="464"/>
      <c r="AP46" s="464"/>
      <c r="AQ46" s="464"/>
      <c r="AR46" s="464"/>
      <c r="AS46" s="464"/>
      <c r="AT46" s="464"/>
      <c r="AU46" s="464"/>
      <c r="AV46" s="464"/>
      <c r="AW46" s="464"/>
      <c r="AX46" s="464"/>
      <c r="AY46" s="464"/>
      <c r="AZ46" s="619"/>
      <c r="BA46" s="619"/>
      <c r="BB46" s="619"/>
      <c r="BC46" s="619"/>
      <c r="BD46" s="619"/>
      <c r="BE46" s="582"/>
      <c r="BF46" s="582"/>
      <c r="BG46" s="582"/>
      <c r="BH46" s="582"/>
      <c r="BI46" s="609"/>
      <c r="BJ46" s="386"/>
      <c r="BK46" s="386"/>
      <c r="BL46" s="386"/>
      <c r="BM46" s="386"/>
      <c r="BN46" s="386"/>
      <c r="BO46" s="385"/>
      <c r="BP46" s="385"/>
      <c r="BQ46" s="381">
        <v>40</v>
      </c>
      <c r="BR46" s="662"/>
      <c r="BS46" s="410"/>
      <c r="BT46" s="430"/>
      <c r="BU46" s="430"/>
      <c r="BV46" s="430"/>
      <c r="BW46" s="430"/>
      <c r="BX46" s="430"/>
      <c r="BY46" s="430"/>
      <c r="BZ46" s="430"/>
      <c r="CA46" s="430"/>
      <c r="CB46" s="430"/>
      <c r="CC46" s="430"/>
      <c r="CD46" s="430"/>
      <c r="CE46" s="430"/>
      <c r="CF46" s="430"/>
      <c r="CG46" s="446"/>
      <c r="CH46" s="458"/>
      <c r="CI46" s="470"/>
      <c r="CJ46" s="470"/>
      <c r="CK46" s="470"/>
      <c r="CL46" s="708"/>
      <c r="CM46" s="458"/>
      <c r="CN46" s="470"/>
      <c r="CO46" s="470"/>
      <c r="CP46" s="470"/>
      <c r="CQ46" s="708"/>
      <c r="CR46" s="458"/>
      <c r="CS46" s="470"/>
      <c r="CT46" s="470"/>
      <c r="CU46" s="470"/>
      <c r="CV46" s="708"/>
      <c r="CW46" s="458"/>
      <c r="CX46" s="470"/>
      <c r="CY46" s="470"/>
      <c r="CZ46" s="470"/>
      <c r="DA46" s="708"/>
      <c r="DB46" s="458"/>
      <c r="DC46" s="470"/>
      <c r="DD46" s="470"/>
      <c r="DE46" s="470"/>
      <c r="DF46" s="708"/>
      <c r="DG46" s="458"/>
      <c r="DH46" s="470"/>
      <c r="DI46" s="470"/>
      <c r="DJ46" s="470"/>
      <c r="DK46" s="708"/>
      <c r="DL46" s="458"/>
      <c r="DM46" s="470"/>
      <c r="DN46" s="470"/>
      <c r="DO46" s="470"/>
      <c r="DP46" s="708"/>
      <c r="DQ46" s="458"/>
      <c r="DR46" s="470"/>
      <c r="DS46" s="470"/>
      <c r="DT46" s="470"/>
      <c r="DU46" s="708"/>
      <c r="DV46" s="410"/>
      <c r="DW46" s="430"/>
      <c r="DX46" s="430"/>
      <c r="DY46" s="430"/>
      <c r="DZ46" s="745"/>
      <c r="EA46" s="373"/>
    </row>
    <row r="47" spans="1:131" s="370" customFormat="1" ht="26.25" customHeight="1">
      <c r="A47" s="381">
        <v>20</v>
      </c>
      <c r="B47" s="410"/>
      <c r="C47" s="430"/>
      <c r="D47" s="430"/>
      <c r="E47" s="430"/>
      <c r="F47" s="430"/>
      <c r="G47" s="430"/>
      <c r="H47" s="430"/>
      <c r="I47" s="430"/>
      <c r="J47" s="430"/>
      <c r="K47" s="430"/>
      <c r="L47" s="430"/>
      <c r="M47" s="430"/>
      <c r="N47" s="430"/>
      <c r="O47" s="430"/>
      <c r="P47" s="446"/>
      <c r="Q47" s="452"/>
      <c r="R47" s="464"/>
      <c r="S47" s="464"/>
      <c r="T47" s="464"/>
      <c r="U47" s="464"/>
      <c r="V47" s="464"/>
      <c r="W47" s="464"/>
      <c r="X47" s="464"/>
      <c r="Y47" s="464"/>
      <c r="Z47" s="464"/>
      <c r="AA47" s="464"/>
      <c r="AB47" s="464"/>
      <c r="AC47" s="464"/>
      <c r="AD47" s="464"/>
      <c r="AE47" s="475"/>
      <c r="AF47" s="524"/>
      <c r="AG47" s="470"/>
      <c r="AH47" s="470"/>
      <c r="AI47" s="470"/>
      <c r="AJ47" s="542"/>
      <c r="AK47" s="474"/>
      <c r="AL47" s="464"/>
      <c r="AM47" s="464"/>
      <c r="AN47" s="464"/>
      <c r="AO47" s="464"/>
      <c r="AP47" s="464"/>
      <c r="AQ47" s="464"/>
      <c r="AR47" s="464"/>
      <c r="AS47" s="464"/>
      <c r="AT47" s="464"/>
      <c r="AU47" s="464"/>
      <c r="AV47" s="464"/>
      <c r="AW47" s="464"/>
      <c r="AX47" s="464"/>
      <c r="AY47" s="464"/>
      <c r="AZ47" s="619"/>
      <c r="BA47" s="619"/>
      <c r="BB47" s="619"/>
      <c r="BC47" s="619"/>
      <c r="BD47" s="619"/>
      <c r="BE47" s="582"/>
      <c r="BF47" s="582"/>
      <c r="BG47" s="582"/>
      <c r="BH47" s="582"/>
      <c r="BI47" s="609"/>
      <c r="BJ47" s="386"/>
      <c r="BK47" s="386"/>
      <c r="BL47" s="386"/>
      <c r="BM47" s="386"/>
      <c r="BN47" s="386"/>
      <c r="BO47" s="385"/>
      <c r="BP47" s="385"/>
      <c r="BQ47" s="381">
        <v>41</v>
      </c>
      <c r="BR47" s="662"/>
      <c r="BS47" s="410"/>
      <c r="BT47" s="430"/>
      <c r="BU47" s="430"/>
      <c r="BV47" s="430"/>
      <c r="BW47" s="430"/>
      <c r="BX47" s="430"/>
      <c r="BY47" s="430"/>
      <c r="BZ47" s="430"/>
      <c r="CA47" s="430"/>
      <c r="CB47" s="430"/>
      <c r="CC47" s="430"/>
      <c r="CD47" s="430"/>
      <c r="CE47" s="430"/>
      <c r="CF47" s="430"/>
      <c r="CG47" s="446"/>
      <c r="CH47" s="458"/>
      <c r="CI47" s="470"/>
      <c r="CJ47" s="470"/>
      <c r="CK47" s="470"/>
      <c r="CL47" s="708"/>
      <c r="CM47" s="458"/>
      <c r="CN47" s="470"/>
      <c r="CO47" s="470"/>
      <c r="CP47" s="470"/>
      <c r="CQ47" s="708"/>
      <c r="CR47" s="458"/>
      <c r="CS47" s="470"/>
      <c r="CT47" s="470"/>
      <c r="CU47" s="470"/>
      <c r="CV47" s="708"/>
      <c r="CW47" s="458"/>
      <c r="CX47" s="470"/>
      <c r="CY47" s="470"/>
      <c r="CZ47" s="470"/>
      <c r="DA47" s="708"/>
      <c r="DB47" s="458"/>
      <c r="DC47" s="470"/>
      <c r="DD47" s="470"/>
      <c r="DE47" s="470"/>
      <c r="DF47" s="708"/>
      <c r="DG47" s="458"/>
      <c r="DH47" s="470"/>
      <c r="DI47" s="470"/>
      <c r="DJ47" s="470"/>
      <c r="DK47" s="708"/>
      <c r="DL47" s="458"/>
      <c r="DM47" s="470"/>
      <c r="DN47" s="470"/>
      <c r="DO47" s="470"/>
      <c r="DP47" s="708"/>
      <c r="DQ47" s="458"/>
      <c r="DR47" s="470"/>
      <c r="DS47" s="470"/>
      <c r="DT47" s="470"/>
      <c r="DU47" s="708"/>
      <c r="DV47" s="410"/>
      <c r="DW47" s="430"/>
      <c r="DX47" s="430"/>
      <c r="DY47" s="430"/>
      <c r="DZ47" s="745"/>
      <c r="EA47" s="373"/>
    </row>
    <row r="48" spans="1:131" s="370" customFormat="1" ht="26.25" customHeight="1">
      <c r="A48" s="381">
        <v>21</v>
      </c>
      <c r="B48" s="410"/>
      <c r="C48" s="430"/>
      <c r="D48" s="430"/>
      <c r="E48" s="430"/>
      <c r="F48" s="430"/>
      <c r="G48" s="430"/>
      <c r="H48" s="430"/>
      <c r="I48" s="430"/>
      <c r="J48" s="430"/>
      <c r="K48" s="430"/>
      <c r="L48" s="430"/>
      <c r="M48" s="430"/>
      <c r="N48" s="430"/>
      <c r="O48" s="430"/>
      <c r="P48" s="446"/>
      <c r="Q48" s="452"/>
      <c r="R48" s="464"/>
      <c r="S48" s="464"/>
      <c r="T48" s="464"/>
      <c r="U48" s="464"/>
      <c r="V48" s="464"/>
      <c r="W48" s="464"/>
      <c r="X48" s="464"/>
      <c r="Y48" s="464"/>
      <c r="Z48" s="464"/>
      <c r="AA48" s="464"/>
      <c r="AB48" s="464"/>
      <c r="AC48" s="464"/>
      <c r="AD48" s="464"/>
      <c r="AE48" s="475"/>
      <c r="AF48" s="524"/>
      <c r="AG48" s="470"/>
      <c r="AH48" s="470"/>
      <c r="AI48" s="470"/>
      <c r="AJ48" s="542"/>
      <c r="AK48" s="474"/>
      <c r="AL48" s="464"/>
      <c r="AM48" s="464"/>
      <c r="AN48" s="464"/>
      <c r="AO48" s="464"/>
      <c r="AP48" s="464"/>
      <c r="AQ48" s="464"/>
      <c r="AR48" s="464"/>
      <c r="AS48" s="464"/>
      <c r="AT48" s="464"/>
      <c r="AU48" s="464"/>
      <c r="AV48" s="464"/>
      <c r="AW48" s="464"/>
      <c r="AX48" s="464"/>
      <c r="AY48" s="464"/>
      <c r="AZ48" s="619"/>
      <c r="BA48" s="619"/>
      <c r="BB48" s="619"/>
      <c r="BC48" s="619"/>
      <c r="BD48" s="619"/>
      <c r="BE48" s="582"/>
      <c r="BF48" s="582"/>
      <c r="BG48" s="582"/>
      <c r="BH48" s="582"/>
      <c r="BI48" s="609"/>
      <c r="BJ48" s="386"/>
      <c r="BK48" s="386"/>
      <c r="BL48" s="386"/>
      <c r="BM48" s="386"/>
      <c r="BN48" s="386"/>
      <c r="BO48" s="385"/>
      <c r="BP48" s="385"/>
      <c r="BQ48" s="381">
        <v>42</v>
      </c>
      <c r="BR48" s="662"/>
      <c r="BS48" s="410"/>
      <c r="BT48" s="430"/>
      <c r="BU48" s="430"/>
      <c r="BV48" s="430"/>
      <c r="BW48" s="430"/>
      <c r="BX48" s="430"/>
      <c r="BY48" s="430"/>
      <c r="BZ48" s="430"/>
      <c r="CA48" s="430"/>
      <c r="CB48" s="430"/>
      <c r="CC48" s="430"/>
      <c r="CD48" s="430"/>
      <c r="CE48" s="430"/>
      <c r="CF48" s="430"/>
      <c r="CG48" s="446"/>
      <c r="CH48" s="458"/>
      <c r="CI48" s="470"/>
      <c r="CJ48" s="470"/>
      <c r="CK48" s="470"/>
      <c r="CL48" s="708"/>
      <c r="CM48" s="458"/>
      <c r="CN48" s="470"/>
      <c r="CO48" s="470"/>
      <c r="CP48" s="470"/>
      <c r="CQ48" s="708"/>
      <c r="CR48" s="458"/>
      <c r="CS48" s="470"/>
      <c r="CT48" s="470"/>
      <c r="CU48" s="470"/>
      <c r="CV48" s="708"/>
      <c r="CW48" s="458"/>
      <c r="CX48" s="470"/>
      <c r="CY48" s="470"/>
      <c r="CZ48" s="470"/>
      <c r="DA48" s="708"/>
      <c r="DB48" s="458"/>
      <c r="DC48" s="470"/>
      <c r="DD48" s="470"/>
      <c r="DE48" s="470"/>
      <c r="DF48" s="708"/>
      <c r="DG48" s="458"/>
      <c r="DH48" s="470"/>
      <c r="DI48" s="470"/>
      <c r="DJ48" s="470"/>
      <c r="DK48" s="708"/>
      <c r="DL48" s="458"/>
      <c r="DM48" s="470"/>
      <c r="DN48" s="470"/>
      <c r="DO48" s="470"/>
      <c r="DP48" s="708"/>
      <c r="DQ48" s="458"/>
      <c r="DR48" s="470"/>
      <c r="DS48" s="470"/>
      <c r="DT48" s="470"/>
      <c r="DU48" s="708"/>
      <c r="DV48" s="410"/>
      <c r="DW48" s="430"/>
      <c r="DX48" s="430"/>
      <c r="DY48" s="430"/>
      <c r="DZ48" s="745"/>
      <c r="EA48" s="373"/>
    </row>
    <row r="49" spans="1:131" s="370" customFormat="1" ht="26.25" customHeight="1">
      <c r="A49" s="381">
        <v>22</v>
      </c>
      <c r="B49" s="410"/>
      <c r="C49" s="430"/>
      <c r="D49" s="430"/>
      <c r="E49" s="430"/>
      <c r="F49" s="430"/>
      <c r="G49" s="430"/>
      <c r="H49" s="430"/>
      <c r="I49" s="430"/>
      <c r="J49" s="430"/>
      <c r="K49" s="430"/>
      <c r="L49" s="430"/>
      <c r="M49" s="430"/>
      <c r="N49" s="430"/>
      <c r="O49" s="430"/>
      <c r="P49" s="446"/>
      <c r="Q49" s="452"/>
      <c r="R49" s="464"/>
      <c r="S49" s="464"/>
      <c r="T49" s="464"/>
      <c r="U49" s="464"/>
      <c r="V49" s="464"/>
      <c r="W49" s="464"/>
      <c r="X49" s="464"/>
      <c r="Y49" s="464"/>
      <c r="Z49" s="464"/>
      <c r="AA49" s="464"/>
      <c r="AB49" s="464"/>
      <c r="AC49" s="464"/>
      <c r="AD49" s="464"/>
      <c r="AE49" s="475"/>
      <c r="AF49" s="524"/>
      <c r="AG49" s="470"/>
      <c r="AH49" s="470"/>
      <c r="AI49" s="470"/>
      <c r="AJ49" s="542"/>
      <c r="AK49" s="474"/>
      <c r="AL49" s="464"/>
      <c r="AM49" s="464"/>
      <c r="AN49" s="464"/>
      <c r="AO49" s="464"/>
      <c r="AP49" s="464"/>
      <c r="AQ49" s="464"/>
      <c r="AR49" s="464"/>
      <c r="AS49" s="464"/>
      <c r="AT49" s="464"/>
      <c r="AU49" s="464"/>
      <c r="AV49" s="464"/>
      <c r="AW49" s="464"/>
      <c r="AX49" s="464"/>
      <c r="AY49" s="464"/>
      <c r="AZ49" s="619"/>
      <c r="BA49" s="619"/>
      <c r="BB49" s="619"/>
      <c r="BC49" s="619"/>
      <c r="BD49" s="619"/>
      <c r="BE49" s="582"/>
      <c r="BF49" s="582"/>
      <c r="BG49" s="582"/>
      <c r="BH49" s="582"/>
      <c r="BI49" s="609"/>
      <c r="BJ49" s="386"/>
      <c r="BK49" s="386"/>
      <c r="BL49" s="386"/>
      <c r="BM49" s="386"/>
      <c r="BN49" s="386"/>
      <c r="BO49" s="385"/>
      <c r="BP49" s="385"/>
      <c r="BQ49" s="381">
        <v>43</v>
      </c>
      <c r="BR49" s="662"/>
      <c r="BS49" s="410"/>
      <c r="BT49" s="430"/>
      <c r="BU49" s="430"/>
      <c r="BV49" s="430"/>
      <c r="BW49" s="430"/>
      <c r="BX49" s="430"/>
      <c r="BY49" s="430"/>
      <c r="BZ49" s="430"/>
      <c r="CA49" s="430"/>
      <c r="CB49" s="430"/>
      <c r="CC49" s="430"/>
      <c r="CD49" s="430"/>
      <c r="CE49" s="430"/>
      <c r="CF49" s="430"/>
      <c r="CG49" s="446"/>
      <c r="CH49" s="458"/>
      <c r="CI49" s="470"/>
      <c r="CJ49" s="470"/>
      <c r="CK49" s="470"/>
      <c r="CL49" s="708"/>
      <c r="CM49" s="458"/>
      <c r="CN49" s="470"/>
      <c r="CO49" s="470"/>
      <c r="CP49" s="470"/>
      <c r="CQ49" s="708"/>
      <c r="CR49" s="458"/>
      <c r="CS49" s="470"/>
      <c r="CT49" s="470"/>
      <c r="CU49" s="470"/>
      <c r="CV49" s="708"/>
      <c r="CW49" s="458"/>
      <c r="CX49" s="470"/>
      <c r="CY49" s="470"/>
      <c r="CZ49" s="470"/>
      <c r="DA49" s="708"/>
      <c r="DB49" s="458"/>
      <c r="DC49" s="470"/>
      <c r="DD49" s="470"/>
      <c r="DE49" s="470"/>
      <c r="DF49" s="708"/>
      <c r="DG49" s="458"/>
      <c r="DH49" s="470"/>
      <c r="DI49" s="470"/>
      <c r="DJ49" s="470"/>
      <c r="DK49" s="708"/>
      <c r="DL49" s="458"/>
      <c r="DM49" s="470"/>
      <c r="DN49" s="470"/>
      <c r="DO49" s="470"/>
      <c r="DP49" s="708"/>
      <c r="DQ49" s="458"/>
      <c r="DR49" s="470"/>
      <c r="DS49" s="470"/>
      <c r="DT49" s="470"/>
      <c r="DU49" s="708"/>
      <c r="DV49" s="410"/>
      <c r="DW49" s="430"/>
      <c r="DX49" s="430"/>
      <c r="DY49" s="430"/>
      <c r="DZ49" s="745"/>
      <c r="EA49" s="373"/>
    </row>
    <row r="50" spans="1:131" s="370" customFormat="1" ht="26.25" customHeight="1">
      <c r="A50" s="381">
        <v>23</v>
      </c>
      <c r="B50" s="410"/>
      <c r="C50" s="430"/>
      <c r="D50" s="430"/>
      <c r="E50" s="430"/>
      <c r="F50" s="430"/>
      <c r="G50" s="430"/>
      <c r="H50" s="430"/>
      <c r="I50" s="430"/>
      <c r="J50" s="430"/>
      <c r="K50" s="430"/>
      <c r="L50" s="430"/>
      <c r="M50" s="430"/>
      <c r="N50" s="430"/>
      <c r="O50" s="430"/>
      <c r="P50" s="446"/>
      <c r="Q50" s="456"/>
      <c r="R50" s="468"/>
      <c r="S50" s="468"/>
      <c r="T50" s="468"/>
      <c r="U50" s="468"/>
      <c r="V50" s="468"/>
      <c r="W50" s="468"/>
      <c r="X50" s="468"/>
      <c r="Y50" s="468"/>
      <c r="Z50" s="468"/>
      <c r="AA50" s="468"/>
      <c r="AB50" s="468"/>
      <c r="AC50" s="468"/>
      <c r="AD50" s="468"/>
      <c r="AE50" s="513"/>
      <c r="AF50" s="524"/>
      <c r="AG50" s="470"/>
      <c r="AH50" s="470"/>
      <c r="AI50" s="470"/>
      <c r="AJ50" s="542"/>
      <c r="AK50" s="553"/>
      <c r="AL50" s="468"/>
      <c r="AM50" s="468"/>
      <c r="AN50" s="468"/>
      <c r="AO50" s="468"/>
      <c r="AP50" s="468"/>
      <c r="AQ50" s="468"/>
      <c r="AR50" s="468"/>
      <c r="AS50" s="468"/>
      <c r="AT50" s="468"/>
      <c r="AU50" s="468"/>
      <c r="AV50" s="468"/>
      <c r="AW50" s="468"/>
      <c r="AX50" s="468"/>
      <c r="AY50" s="468"/>
      <c r="AZ50" s="620"/>
      <c r="BA50" s="620"/>
      <c r="BB50" s="620"/>
      <c r="BC50" s="620"/>
      <c r="BD50" s="620"/>
      <c r="BE50" s="582"/>
      <c r="BF50" s="582"/>
      <c r="BG50" s="582"/>
      <c r="BH50" s="582"/>
      <c r="BI50" s="609"/>
      <c r="BJ50" s="386"/>
      <c r="BK50" s="386"/>
      <c r="BL50" s="386"/>
      <c r="BM50" s="386"/>
      <c r="BN50" s="386"/>
      <c r="BO50" s="385"/>
      <c r="BP50" s="385"/>
      <c r="BQ50" s="381">
        <v>44</v>
      </c>
      <c r="BR50" s="662"/>
      <c r="BS50" s="410"/>
      <c r="BT50" s="430"/>
      <c r="BU50" s="430"/>
      <c r="BV50" s="430"/>
      <c r="BW50" s="430"/>
      <c r="BX50" s="430"/>
      <c r="BY50" s="430"/>
      <c r="BZ50" s="430"/>
      <c r="CA50" s="430"/>
      <c r="CB50" s="430"/>
      <c r="CC50" s="430"/>
      <c r="CD50" s="430"/>
      <c r="CE50" s="430"/>
      <c r="CF50" s="430"/>
      <c r="CG50" s="446"/>
      <c r="CH50" s="458"/>
      <c r="CI50" s="470"/>
      <c r="CJ50" s="470"/>
      <c r="CK50" s="470"/>
      <c r="CL50" s="708"/>
      <c r="CM50" s="458"/>
      <c r="CN50" s="470"/>
      <c r="CO50" s="470"/>
      <c r="CP50" s="470"/>
      <c r="CQ50" s="708"/>
      <c r="CR50" s="458"/>
      <c r="CS50" s="470"/>
      <c r="CT50" s="470"/>
      <c r="CU50" s="470"/>
      <c r="CV50" s="708"/>
      <c r="CW50" s="458"/>
      <c r="CX50" s="470"/>
      <c r="CY50" s="470"/>
      <c r="CZ50" s="470"/>
      <c r="DA50" s="708"/>
      <c r="DB50" s="458"/>
      <c r="DC50" s="470"/>
      <c r="DD50" s="470"/>
      <c r="DE50" s="470"/>
      <c r="DF50" s="708"/>
      <c r="DG50" s="458"/>
      <c r="DH50" s="470"/>
      <c r="DI50" s="470"/>
      <c r="DJ50" s="470"/>
      <c r="DK50" s="708"/>
      <c r="DL50" s="458"/>
      <c r="DM50" s="470"/>
      <c r="DN50" s="470"/>
      <c r="DO50" s="470"/>
      <c r="DP50" s="708"/>
      <c r="DQ50" s="458"/>
      <c r="DR50" s="470"/>
      <c r="DS50" s="470"/>
      <c r="DT50" s="470"/>
      <c r="DU50" s="708"/>
      <c r="DV50" s="410"/>
      <c r="DW50" s="430"/>
      <c r="DX50" s="430"/>
      <c r="DY50" s="430"/>
      <c r="DZ50" s="745"/>
      <c r="EA50" s="373"/>
    </row>
    <row r="51" spans="1:131" s="370" customFormat="1" ht="26.25" customHeight="1">
      <c r="A51" s="381">
        <v>24</v>
      </c>
      <c r="B51" s="410"/>
      <c r="C51" s="430"/>
      <c r="D51" s="430"/>
      <c r="E51" s="430"/>
      <c r="F51" s="430"/>
      <c r="G51" s="430"/>
      <c r="H51" s="430"/>
      <c r="I51" s="430"/>
      <c r="J51" s="430"/>
      <c r="K51" s="430"/>
      <c r="L51" s="430"/>
      <c r="M51" s="430"/>
      <c r="N51" s="430"/>
      <c r="O51" s="430"/>
      <c r="P51" s="446"/>
      <c r="Q51" s="456"/>
      <c r="R51" s="468"/>
      <c r="S51" s="468"/>
      <c r="T51" s="468"/>
      <c r="U51" s="468"/>
      <c r="V51" s="468"/>
      <c r="W51" s="468"/>
      <c r="X51" s="468"/>
      <c r="Y51" s="468"/>
      <c r="Z51" s="468"/>
      <c r="AA51" s="468"/>
      <c r="AB51" s="468"/>
      <c r="AC51" s="468"/>
      <c r="AD51" s="468"/>
      <c r="AE51" s="513"/>
      <c r="AF51" s="524"/>
      <c r="AG51" s="470"/>
      <c r="AH51" s="470"/>
      <c r="AI51" s="470"/>
      <c r="AJ51" s="542"/>
      <c r="AK51" s="553"/>
      <c r="AL51" s="468"/>
      <c r="AM51" s="468"/>
      <c r="AN51" s="468"/>
      <c r="AO51" s="468"/>
      <c r="AP51" s="468"/>
      <c r="AQ51" s="468"/>
      <c r="AR51" s="468"/>
      <c r="AS51" s="468"/>
      <c r="AT51" s="468"/>
      <c r="AU51" s="468"/>
      <c r="AV51" s="468"/>
      <c r="AW51" s="468"/>
      <c r="AX51" s="468"/>
      <c r="AY51" s="468"/>
      <c r="AZ51" s="620"/>
      <c r="BA51" s="620"/>
      <c r="BB51" s="620"/>
      <c r="BC51" s="620"/>
      <c r="BD51" s="620"/>
      <c r="BE51" s="582"/>
      <c r="BF51" s="582"/>
      <c r="BG51" s="582"/>
      <c r="BH51" s="582"/>
      <c r="BI51" s="609"/>
      <c r="BJ51" s="386"/>
      <c r="BK51" s="386"/>
      <c r="BL51" s="386"/>
      <c r="BM51" s="386"/>
      <c r="BN51" s="386"/>
      <c r="BO51" s="385"/>
      <c r="BP51" s="385"/>
      <c r="BQ51" s="381">
        <v>45</v>
      </c>
      <c r="BR51" s="662"/>
      <c r="BS51" s="410"/>
      <c r="BT51" s="430"/>
      <c r="BU51" s="430"/>
      <c r="BV51" s="430"/>
      <c r="BW51" s="430"/>
      <c r="BX51" s="430"/>
      <c r="BY51" s="430"/>
      <c r="BZ51" s="430"/>
      <c r="CA51" s="430"/>
      <c r="CB51" s="430"/>
      <c r="CC51" s="430"/>
      <c r="CD51" s="430"/>
      <c r="CE51" s="430"/>
      <c r="CF51" s="430"/>
      <c r="CG51" s="446"/>
      <c r="CH51" s="458"/>
      <c r="CI51" s="470"/>
      <c r="CJ51" s="470"/>
      <c r="CK51" s="470"/>
      <c r="CL51" s="708"/>
      <c r="CM51" s="458"/>
      <c r="CN51" s="470"/>
      <c r="CO51" s="470"/>
      <c r="CP51" s="470"/>
      <c r="CQ51" s="708"/>
      <c r="CR51" s="458"/>
      <c r="CS51" s="470"/>
      <c r="CT51" s="470"/>
      <c r="CU51" s="470"/>
      <c r="CV51" s="708"/>
      <c r="CW51" s="458"/>
      <c r="CX51" s="470"/>
      <c r="CY51" s="470"/>
      <c r="CZ51" s="470"/>
      <c r="DA51" s="708"/>
      <c r="DB51" s="458"/>
      <c r="DC51" s="470"/>
      <c r="DD51" s="470"/>
      <c r="DE51" s="470"/>
      <c r="DF51" s="708"/>
      <c r="DG51" s="458"/>
      <c r="DH51" s="470"/>
      <c r="DI51" s="470"/>
      <c r="DJ51" s="470"/>
      <c r="DK51" s="708"/>
      <c r="DL51" s="458"/>
      <c r="DM51" s="470"/>
      <c r="DN51" s="470"/>
      <c r="DO51" s="470"/>
      <c r="DP51" s="708"/>
      <c r="DQ51" s="458"/>
      <c r="DR51" s="470"/>
      <c r="DS51" s="470"/>
      <c r="DT51" s="470"/>
      <c r="DU51" s="708"/>
      <c r="DV51" s="410"/>
      <c r="DW51" s="430"/>
      <c r="DX51" s="430"/>
      <c r="DY51" s="430"/>
      <c r="DZ51" s="745"/>
      <c r="EA51" s="373"/>
    </row>
    <row r="52" spans="1:131" s="370" customFormat="1" ht="26.25" customHeight="1">
      <c r="A52" s="381">
        <v>25</v>
      </c>
      <c r="B52" s="410"/>
      <c r="C52" s="430"/>
      <c r="D52" s="430"/>
      <c r="E52" s="430"/>
      <c r="F52" s="430"/>
      <c r="G52" s="430"/>
      <c r="H52" s="430"/>
      <c r="I52" s="430"/>
      <c r="J52" s="430"/>
      <c r="K52" s="430"/>
      <c r="L52" s="430"/>
      <c r="M52" s="430"/>
      <c r="N52" s="430"/>
      <c r="O52" s="430"/>
      <c r="P52" s="446"/>
      <c r="Q52" s="456"/>
      <c r="R52" s="468"/>
      <c r="S52" s="468"/>
      <c r="T52" s="468"/>
      <c r="U52" s="468"/>
      <c r="V52" s="468"/>
      <c r="W52" s="468"/>
      <c r="X52" s="468"/>
      <c r="Y52" s="468"/>
      <c r="Z52" s="468"/>
      <c r="AA52" s="468"/>
      <c r="AB52" s="468"/>
      <c r="AC52" s="468"/>
      <c r="AD52" s="468"/>
      <c r="AE52" s="513"/>
      <c r="AF52" s="524"/>
      <c r="AG52" s="470"/>
      <c r="AH52" s="470"/>
      <c r="AI52" s="470"/>
      <c r="AJ52" s="542"/>
      <c r="AK52" s="553"/>
      <c r="AL52" s="468"/>
      <c r="AM52" s="468"/>
      <c r="AN52" s="468"/>
      <c r="AO52" s="468"/>
      <c r="AP52" s="468"/>
      <c r="AQ52" s="468"/>
      <c r="AR52" s="468"/>
      <c r="AS52" s="468"/>
      <c r="AT52" s="468"/>
      <c r="AU52" s="468"/>
      <c r="AV52" s="468"/>
      <c r="AW52" s="468"/>
      <c r="AX52" s="468"/>
      <c r="AY52" s="468"/>
      <c r="AZ52" s="620"/>
      <c r="BA52" s="620"/>
      <c r="BB52" s="620"/>
      <c r="BC52" s="620"/>
      <c r="BD52" s="620"/>
      <c r="BE52" s="582"/>
      <c r="BF52" s="582"/>
      <c r="BG52" s="582"/>
      <c r="BH52" s="582"/>
      <c r="BI52" s="609"/>
      <c r="BJ52" s="386"/>
      <c r="BK52" s="386"/>
      <c r="BL52" s="386"/>
      <c r="BM52" s="386"/>
      <c r="BN52" s="386"/>
      <c r="BO52" s="385"/>
      <c r="BP52" s="385"/>
      <c r="BQ52" s="381">
        <v>46</v>
      </c>
      <c r="BR52" s="662"/>
      <c r="BS52" s="410"/>
      <c r="BT52" s="430"/>
      <c r="BU52" s="430"/>
      <c r="BV52" s="430"/>
      <c r="BW52" s="430"/>
      <c r="BX52" s="430"/>
      <c r="BY52" s="430"/>
      <c r="BZ52" s="430"/>
      <c r="CA52" s="430"/>
      <c r="CB52" s="430"/>
      <c r="CC52" s="430"/>
      <c r="CD52" s="430"/>
      <c r="CE52" s="430"/>
      <c r="CF52" s="430"/>
      <c r="CG52" s="446"/>
      <c r="CH52" s="458"/>
      <c r="CI52" s="470"/>
      <c r="CJ52" s="470"/>
      <c r="CK52" s="470"/>
      <c r="CL52" s="708"/>
      <c r="CM52" s="458"/>
      <c r="CN52" s="470"/>
      <c r="CO52" s="470"/>
      <c r="CP52" s="470"/>
      <c r="CQ52" s="708"/>
      <c r="CR52" s="458"/>
      <c r="CS52" s="470"/>
      <c r="CT52" s="470"/>
      <c r="CU52" s="470"/>
      <c r="CV52" s="708"/>
      <c r="CW52" s="458"/>
      <c r="CX52" s="470"/>
      <c r="CY52" s="470"/>
      <c r="CZ52" s="470"/>
      <c r="DA52" s="708"/>
      <c r="DB52" s="458"/>
      <c r="DC52" s="470"/>
      <c r="DD52" s="470"/>
      <c r="DE52" s="470"/>
      <c r="DF52" s="708"/>
      <c r="DG52" s="458"/>
      <c r="DH52" s="470"/>
      <c r="DI52" s="470"/>
      <c r="DJ52" s="470"/>
      <c r="DK52" s="708"/>
      <c r="DL52" s="458"/>
      <c r="DM52" s="470"/>
      <c r="DN52" s="470"/>
      <c r="DO52" s="470"/>
      <c r="DP52" s="708"/>
      <c r="DQ52" s="458"/>
      <c r="DR52" s="470"/>
      <c r="DS52" s="470"/>
      <c r="DT52" s="470"/>
      <c r="DU52" s="708"/>
      <c r="DV52" s="410"/>
      <c r="DW52" s="430"/>
      <c r="DX52" s="430"/>
      <c r="DY52" s="430"/>
      <c r="DZ52" s="745"/>
      <c r="EA52" s="373"/>
    </row>
    <row r="53" spans="1:131" s="370" customFormat="1" ht="26.25" customHeight="1">
      <c r="A53" s="381">
        <v>26</v>
      </c>
      <c r="B53" s="410"/>
      <c r="C53" s="430"/>
      <c r="D53" s="430"/>
      <c r="E53" s="430"/>
      <c r="F53" s="430"/>
      <c r="G53" s="430"/>
      <c r="H53" s="430"/>
      <c r="I53" s="430"/>
      <c r="J53" s="430"/>
      <c r="K53" s="430"/>
      <c r="L53" s="430"/>
      <c r="M53" s="430"/>
      <c r="N53" s="430"/>
      <c r="O53" s="430"/>
      <c r="P53" s="446"/>
      <c r="Q53" s="456"/>
      <c r="R53" s="468"/>
      <c r="S53" s="468"/>
      <c r="T53" s="468"/>
      <c r="U53" s="468"/>
      <c r="V53" s="468"/>
      <c r="W53" s="468"/>
      <c r="X53" s="468"/>
      <c r="Y53" s="468"/>
      <c r="Z53" s="468"/>
      <c r="AA53" s="468"/>
      <c r="AB53" s="468"/>
      <c r="AC53" s="468"/>
      <c r="AD53" s="468"/>
      <c r="AE53" s="513"/>
      <c r="AF53" s="524"/>
      <c r="AG53" s="470"/>
      <c r="AH53" s="470"/>
      <c r="AI53" s="470"/>
      <c r="AJ53" s="542"/>
      <c r="AK53" s="553"/>
      <c r="AL53" s="468"/>
      <c r="AM53" s="468"/>
      <c r="AN53" s="468"/>
      <c r="AO53" s="468"/>
      <c r="AP53" s="468"/>
      <c r="AQ53" s="468"/>
      <c r="AR53" s="468"/>
      <c r="AS53" s="468"/>
      <c r="AT53" s="468"/>
      <c r="AU53" s="468"/>
      <c r="AV53" s="468"/>
      <c r="AW53" s="468"/>
      <c r="AX53" s="468"/>
      <c r="AY53" s="468"/>
      <c r="AZ53" s="620"/>
      <c r="BA53" s="620"/>
      <c r="BB53" s="620"/>
      <c r="BC53" s="620"/>
      <c r="BD53" s="620"/>
      <c r="BE53" s="582"/>
      <c r="BF53" s="582"/>
      <c r="BG53" s="582"/>
      <c r="BH53" s="582"/>
      <c r="BI53" s="609"/>
      <c r="BJ53" s="386"/>
      <c r="BK53" s="386"/>
      <c r="BL53" s="386"/>
      <c r="BM53" s="386"/>
      <c r="BN53" s="386"/>
      <c r="BO53" s="385"/>
      <c r="BP53" s="385"/>
      <c r="BQ53" s="381">
        <v>47</v>
      </c>
      <c r="BR53" s="662"/>
      <c r="BS53" s="410"/>
      <c r="BT53" s="430"/>
      <c r="BU53" s="430"/>
      <c r="BV53" s="430"/>
      <c r="BW53" s="430"/>
      <c r="BX53" s="430"/>
      <c r="BY53" s="430"/>
      <c r="BZ53" s="430"/>
      <c r="CA53" s="430"/>
      <c r="CB53" s="430"/>
      <c r="CC53" s="430"/>
      <c r="CD53" s="430"/>
      <c r="CE53" s="430"/>
      <c r="CF53" s="430"/>
      <c r="CG53" s="446"/>
      <c r="CH53" s="458"/>
      <c r="CI53" s="470"/>
      <c r="CJ53" s="470"/>
      <c r="CK53" s="470"/>
      <c r="CL53" s="708"/>
      <c r="CM53" s="458"/>
      <c r="CN53" s="470"/>
      <c r="CO53" s="470"/>
      <c r="CP53" s="470"/>
      <c r="CQ53" s="708"/>
      <c r="CR53" s="458"/>
      <c r="CS53" s="470"/>
      <c r="CT53" s="470"/>
      <c r="CU53" s="470"/>
      <c r="CV53" s="708"/>
      <c r="CW53" s="458"/>
      <c r="CX53" s="470"/>
      <c r="CY53" s="470"/>
      <c r="CZ53" s="470"/>
      <c r="DA53" s="708"/>
      <c r="DB53" s="458"/>
      <c r="DC53" s="470"/>
      <c r="DD53" s="470"/>
      <c r="DE53" s="470"/>
      <c r="DF53" s="708"/>
      <c r="DG53" s="458"/>
      <c r="DH53" s="470"/>
      <c r="DI53" s="470"/>
      <c r="DJ53" s="470"/>
      <c r="DK53" s="708"/>
      <c r="DL53" s="458"/>
      <c r="DM53" s="470"/>
      <c r="DN53" s="470"/>
      <c r="DO53" s="470"/>
      <c r="DP53" s="708"/>
      <c r="DQ53" s="458"/>
      <c r="DR53" s="470"/>
      <c r="DS53" s="470"/>
      <c r="DT53" s="470"/>
      <c r="DU53" s="708"/>
      <c r="DV53" s="410"/>
      <c r="DW53" s="430"/>
      <c r="DX53" s="430"/>
      <c r="DY53" s="430"/>
      <c r="DZ53" s="745"/>
      <c r="EA53" s="373"/>
    </row>
    <row r="54" spans="1:131" s="370" customFormat="1" ht="26.25" customHeight="1">
      <c r="A54" s="381">
        <v>27</v>
      </c>
      <c r="B54" s="410"/>
      <c r="C54" s="430"/>
      <c r="D54" s="430"/>
      <c r="E54" s="430"/>
      <c r="F54" s="430"/>
      <c r="G54" s="430"/>
      <c r="H54" s="430"/>
      <c r="I54" s="430"/>
      <c r="J54" s="430"/>
      <c r="K54" s="430"/>
      <c r="L54" s="430"/>
      <c r="M54" s="430"/>
      <c r="N54" s="430"/>
      <c r="O54" s="430"/>
      <c r="P54" s="446"/>
      <c r="Q54" s="456"/>
      <c r="R54" s="468"/>
      <c r="S54" s="468"/>
      <c r="T54" s="468"/>
      <c r="U54" s="468"/>
      <c r="V54" s="468"/>
      <c r="W54" s="468"/>
      <c r="X54" s="468"/>
      <c r="Y54" s="468"/>
      <c r="Z54" s="468"/>
      <c r="AA54" s="468"/>
      <c r="AB54" s="468"/>
      <c r="AC54" s="468"/>
      <c r="AD54" s="468"/>
      <c r="AE54" s="513"/>
      <c r="AF54" s="524"/>
      <c r="AG54" s="470"/>
      <c r="AH54" s="470"/>
      <c r="AI54" s="470"/>
      <c r="AJ54" s="542"/>
      <c r="AK54" s="553"/>
      <c r="AL54" s="468"/>
      <c r="AM54" s="468"/>
      <c r="AN54" s="468"/>
      <c r="AO54" s="468"/>
      <c r="AP54" s="468"/>
      <c r="AQ54" s="468"/>
      <c r="AR54" s="468"/>
      <c r="AS54" s="468"/>
      <c r="AT54" s="468"/>
      <c r="AU54" s="468"/>
      <c r="AV54" s="468"/>
      <c r="AW54" s="468"/>
      <c r="AX54" s="468"/>
      <c r="AY54" s="468"/>
      <c r="AZ54" s="620"/>
      <c r="BA54" s="620"/>
      <c r="BB54" s="620"/>
      <c r="BC54" s="620"/>
      <c r="BD54" s="620"/>
      <c r="BE54" s="582"/>
      <c r="BF54" s="582"/>
      <c r="BG54" s="582"/>
      <c r="BH54" s="582"/>
      <c r="BI54" s="609"/>
      <c r="BJ54" s="386"/>
      <c r="BK54" s="386"/>
      <c r="BL54" s="386"/>
      <c r="BM54" s="386"/>
      <c r="BN54" s="386"/>
      <c r="BO54" s="385"/>
      <c r="BP54" s="385"/>
      <c r="BQ54" s="381">
        <v>48</v>
      </c>
      <c r="BR54" s="662"/>
      <c r="BS54" s="410"/>
      <c r="BT54" s="430"/>
      <c r="BU54" s="430"/>
      <c r="BV54" s="430"/>
      <c r="BW54" s="430"/>
      <c r="BX54" s="430"/>
      <c r="BY54" s="430"/>
      <c r="BZ54" s="430"/>
      <c r="CA54" s="430"/>
      <c r="CB54" s="430"/>
      <c r="CC54" s="430"/>
      <c r="CD54" s="430"/>
      <c r="CE54" s="430"/>
      <c r="CF54" s="430"/>
      <c r="CG54" s="446"/>
      <c r="CH54" s="458"/>
      <c r="CI54" s="470"/>
      <c r="CJ54" s="470"/>
      <c r="CK54" s="470"/>
      <c r="CL54" s="708"/>
      <c r="CM54" s="458"/>
      <c r="CN54" s="470"/>
      <c r="CO54" s="470"/>
      <c r="CP54" s="470"/>
      <c r="CQ54" s="708"/>
      <c r="CR54" s="458"/>
      <c r="CS54" s="470"/>
      <c r="CT54" s="470"/>
      <c r="CU54" s="470"/>
      <c r="CV54" s="708"/>
      <c r="CW54" s="458"/>
      <c r="CX54" s="470"/>
      <c r="CY54" s="470"/>
      <c r="CZ54" s="470"/>
      <c r="DA54" s="708"/>
      <c r="DB54" s="458"/>
      <c r="DC54" s="470"/>
      <c r="DD54" s="470"/>
      <c r="DE54" s="470"/>
      <c r="DF54" s="708"/>
      <c r="DG54" s="458"/>
      <c r="DH54" s="470"/>
      <c r="DI54" s="470"/>
      <c r="DJ54" s="470"/>
      <c r="DK54" s="708"/>
      <c r="DL54" s="458"/>
      <c r="DM54" s="470"/>
      <c r="DN54" s="470"/>
      <c r="DO54" s="470"/>
      <c r="DP54" s="708"/>
      <c r="DQ54" s="458"/>
      <c r="DR54" s="470"/>
      <c r="DS54" s="470"/>
      <c r="DT54" s="470"/>
      <c r="DU54" s="708"/>
      <c r="DV54" s="410"/>
      <c r="DW54" s="430"/>
      <c r="DX54" s="430"/>
      <c r="DY54" s="430"/>
      <c r="DZ54" s="745"/>
      <c r="EA54" s="373"/>
    </row>
    <row r="55" spans="1:131" s="370" customFormat="1" ht="26.25" customHeight="1">
      <c r="A55" s="381">
        <v>28</v>
      </c>
      <c r="B55" s="410"/>
      <c r="C55" s="430"/>
      <c r="D55" s="430"/>
      <c r="E55" s="430"/>
      <c r="F55" s="430"/>
      <c r="G55" s="430"/>
      <c r="H55" s="430"/>
      <c r="I55" s="430"/>
      <c r="J55" s="430"/>
      <c r="K55" s="430"/>
      <c r="L55" s="430"/>
      <c r="M55" s="430"/>
      <c r="N55" s="430"/>
      <c r="O55" s="430"/>
      <c r="P55" s="446"/>
      <c r="Q55" s="456"/>
      <c r="R55" s="468"/>
      <c r="S55" s="468"/>
      <c r="T55" s="468"/>
      <c r="U55" s="468"/>
      <c r="V55" s="468"/>
      <c r="W55" s="468"/>
      <c r="X55" s="468"/>
      <c r="Y55" s="468"/>
      <c r="Z55" s="468"/>
      <c r="AA55" s="468"/>
      <c r="AB55" s="468"/>
      <c r="AC55" s="468"/>
      <c r="AD55" s="468"/>
      <c r="AE55" s="513"/>
      <c r="AF55" s="524"/>
      <c r="AG55" s="470"/>
      <c r="AH55" s="470"/>
      <c r="AI55" s="470"/>
      <c r="AJ55" s="542"/>
      <c r="AK55" s="553"/>
      <c r="AL55" s="468"/>
      <c r="AM55" s="468"/>
      <c r="AN55" s="468"/>
      <c r="AO55" s="468"/>
      <c r="AP55" s="468"/>
      <c r="AQ55" s="468"/>
      <c r="AR55" s="468"/>
      <c r="AS55" s="468"/>
      <c r="AT55" s="468"/>
      <c r="AU55" s="468"/>
      <c r="AV55" s="468"/>
      <c r="AW55" s="468"/>
      <c r="AX55" s="468"/>
      <c r="AY55" s="468"/>
      <c r="AZ55" s="620"/>
      <c r="BA55" s="620"/>
      <c r="BB55" s="620"/>
      <c r="BC55" s="620"/>
      <c r="BD55" s="620"/>
      <c r="BE55" s="582"/>
      <c r="BF55" s="582"/>
      <c r="BG55" s="582"/>
      <c r="BH55" s="582"/>
      <c r="BI55" s="609"/>
      <c r="BJ55" s="386"/>
      <c r="BK55" s="386"/>
      <c r="BL55" s="386"/>
      <c r="BM55" s="386"/>
      <c r="BN55" s="386"/>
      <c r="BO55" s="385"/>
      <c r="BP55" s="385"/>
      <c r="BQ55" s="381">
        <v>49</v>
      </c>
      <c r="BR55" s="662"/>
      <c r="BS55" s="410"/>
      <c r="BT55" s="430"/>
      <c r="BU55" s="430"/>
      <c r="BV55" s="430"/>
      <c r="BW55" s="430"/>
      <c r="BX55" s="430"/>
      <c r="BY55" s="430"/>
      <c r="BZ55" s="430"/>
      <c r="CA55" s="430"/>
      <c r="CB55" s="430"/>
      <c r="CC55" s="430"/>
      <c r="CD55" s="430"/>
      <c r="CE55" s="430"/>
      <c r="CF55" s="430"/>
      <c r="CG55" s="446"/>
      <c r="CH55" s="458"/>
      <c r="CI55" s="470"/>
      <c r="CJ55" s="470"/>
      <c r="CK55" s="470"/>
      <c r="CL55" s="708"/>
      <c r="CM55" s="458"/>
      <c r="CN55" s="470"/>
      <c r="CO55" s="470"/>
      <c r="CP55" s="470"/>
      <c r="CQ55" s="708"/>
      <c r="CR55" s="458"/>
      <c r="CS55" s="470"/>
      <c r="CT55" s="470"/>
      <c r="CU55" s="470"/>
      <c r="CV55" s="708"/>
      <c r="CW55" s="458"/>
      <c r="CX55" s="470"/>
      <c r="CY55" s="470"/>
      <c r="CZ55" s="470"/>
      <c r="DA55" s="708"/>
      <c r="DB55" s="458"/>
      <c r="DC55" s="470"/>
      <c r="DD55" s="470"/>
      <c r="DE55" s="470"/>
      <c r="DF55" s="708"/>
      <c r="DG55" s="458"/>
      <c r="DH55" s="470"/>
      <c r="DI55" s="470"/>
      <c r="DJ55" s="470"/>
      <c r="DK55" s="708"/>
      <c r="DL55" s="458"/>
      <c r="DM55" s="470"/>
      <c r="DN55" s="470"/>
      <c r="DO55" s="470"/>
      <c r="DP55" s="708"/>
      <c r="DQ55" s="458"/>
      <c r="DR55" s="470"/>
      <c r="DS55" s="470"/>
      <c r="DT55" s="470"/>
      <c r="DU55" s="708"/>
      <c r="DV55" s="410"/>
      <c r="DW55" s="430"/>
      <c r="DX55" s="430"/>
      <c r="DY55" s="430"/>
      <c r="DZ55" s="745"/>
      <c r="EA55" s="373"/>
    </row>
    <row r="56" spans="1:131" s="370" customFormat="1" ht="26.25" customHeight="1">
      <c r="A56" s="381">
        <v>29</v>
      </c>
      <c r="B56" s="410"/>
      <c r="C56" s="430"/>
      <c r="D56" s="430"/>
      <c r="E56" s="430"/>
      <c r="F56" s="430"/>
      <c r="G56" s="430"/>
      <c r="H56" s="430"/>
      <c r="I56" s="430"/>
      <c r="J56" s="430"/>
      <c r="K56" s="430"/>
      <c r="L56" s="430"/>
      <c r="M56" s="430"/>
      <c r="N56" s="430"/>
      <c r="O56" s="430"/>
      <c r="P56" s="446"/>
      <c r="Q56" s="456"/>
      <c r="R56" s="468"/>
      <c r="S56" s="468"/>
      <c r="T56" s="468"/>
      <c r="U56" s="468"/>
      <c r="V56" s="468"/>
      <c r="W56" s="468"/>
      <c r="X56" s="468"/>
      <c r="Y56" s="468"/>
      <c r="Z56" s="468"/>
      <c r="AA56" s="468"/>
      <c r="AB56" s="468"/>
      <c r="AC56" s="468"/>
      <c r="AD56" s="468"/>
      <c r="AE56" s="513"/>
      <c r="AF56" s="524"/>
      <c r="AG56" s="470"/>
      <c r="AH56" s="470"/>
      <c r="AI56" s="470"/>
      <c r="AJ56" s="542"/>
      <c r="AK56" s="553"/>
      <c r="AL56" s="468"/>
      <c r="AM56" s="468"/>
      <c r="AN56" s="468"/>
      <c r="AO56" s="468"/>
      <c r="AP56" s="468"/>
      <c r="AQ56" s="468"/>
      <c r="AR56" s="468"/>
      <c r="AS56" s="468"/>
      <c r="AT56" s="468"/>
      <c r="AU56" s="468"/>
      <c r="AV56" s="468"/>
      <c r="AW56" s="468"/>
      <c r="AX56" s="468"/>
      <c r="AY56" s="468"/>
      <c r="AZ56" s="620"/>
      <c r="BA56" s="620"/>
      <c r="BB56" s="620"/>
      <c r="BC56" s="620"/>
      <c r="BD56" s="620"/>
      <c r="BE56" s="582"/>
      <c r="BF56" s="582"/>
      <c r="BG56" s="582"/>
      <c r="BH56" s="582"/>
      <c r="BI56" s="609"/>
      <c r="BJ56" s="386"/>
      <c r="BK56" s="386"/>
      <c r="BL56" s="386"/>
      <c r="BM56" s="386"/>
      <c r="BN56" s="386"/>
      <c r="BO56" s="385"/>
      <c r="BP56" s="385"/>
      <c r="BQ56" s="381">
        <v>50</v>
      </c>
      <c r="BR56" s="662"/>
      <c r="BS56" s="410"/>
      <c r="BT56" s="430"/>
      <c r="BU56" s="430"/>
      <c r="BV56" s="430"/>
      <c r="BW56" s="430"/>
      <c r="BX56" s="430"/>
      <c r="BY56" s="430"/>
      <c r="BZ56" s="430"/>
      <c r="CA56" s="430"/>
      <c r="CB56" s="430"/>
      <c r="CC56" s="430"/>
      <c r="CD56" s="430"/>
      <c r="CE56" s="430"/>
      <c r="CF56" s="430"/>
      <c r="CG56" s="446"/>
      <c r="CH56" s="458"/>
      <c r="CI56" s="470"/>
      <c r="CJ56" s="470"/>
      <c r="CK56" s="470"/>
      <c r="CL56" s="708"/>
      <c r="CM56" s="458"/>
      <c r="CN56" s="470"/>
      <c r="CO56" s="470"/>
      <c r="CP56" s="470"/>
      <c r="CQ56" s="708"/>
      <c r="CR56" s="458"/>
      <c r="CS56" s="470"/>
      <c r="CT56" s="470"/>
      <c r="CU56" s="470"/>
      <c r="CV56" s="708"/>
      <c r="CW56" s="458"/>
      <c r="CX56" s="470"/>
      <c r="CY56" s="470"/>
      <c r="CZ56" s="470"/>
      <c r="DA56" s="708"/>
      <c r="DB56" s="458"/>
      <c r="DC56" s="470"/>
      <c r="DD56" s="470"/>
      <c r="DE56" s="470"/>
      <c r="DF56" s="708"/>
      <c r="DG56" s="458"/>
      <c r="DH56" s="470"/>
      <c r="DI56" s="470"/>
      <c r="DJ56" s="470"/>
      <c r="DK56" s="708"/>
      <c r="DL56" s="458"/>
      <c r="DM56" s="470"/>
      <c r="DN56" s="470"/>
      <c r="DO56" s="470"/>
      <c r="DP56" s="708"/>
      <c r="DQ56" s="458"/>
      <c r="DR56" s="470"/>
      <c r="DS56" s="470"/>
      <c r="DT56" s="470"/>
      <c r="DU56" s="708"/>
      <c r="DV56" s="410"/>
      <c r="DW56" s="430"/>
      <c r="DX56" s="430"/>
      <c r="DY56" s="430"/>
      <c r="DZ56" s="745"/>
      <c r="EA56" s="373"/>
    </row>
    <row r="57" spans="1:131" s="370" customFormat="1" ht="26.25" customHeight="1">
      <c r="A57" s="381">
        <v>30</v>
      </c>
      <c r="B57" s="410"/>
      <c r="C57" s="430"/>
      <c r="D57" s="430"/>
      <c r="E57" s="430"/>
      <c r="F57" s="430"/>
      <c r="G57" s="430"/>
      <c r="H57" s="430"/>
      <c r="I57" s="430"/>
      <c r="J57" s="430"/>
      <c r="K57" s="430"/>
      <c r="L57" s="430"/>
      <c r="M57" s="430"/>
      <c r="N57" s="430"/>
      <c r="O57" s="430"/>
      <c r="P57" s="446"/>
      <c r="Q57" s="456"/>
      <c r="R57" s="468"/>
      <c r="S57" s="468"/>
      <c r="T57" s="468"/>
      <c r="U57" s="468"/>
      <c r="V57" s="468"/>
      <c r="W57" s="468"/>
      <c r="X57" s="468"/>
      <c r="Y57" s="468"/>
      <c r="Z57" s="468"/>
      <c r="AA57" s="468"/>
      <c r="AB57" s="468"/>
      <c r="AC57" s="468"/>
      <c r="AD57" s="468"/>
      <c r="AE57" s="513"/>
      <c r="AF57" s="524"/>
      <c r="AG57" s="470"/>
      <c r="AH57" s="470"/>
      <c r="AI57" s="470"/>
      <c r="AJ57" s="542"/>
      <c r="AK57" s="553"/>
      <c r="AL57" s="468"/>
      <c r="AM57" s="468"/>
      <c r="AN57" s="468"/>
      <c r="AO57" s="468"/>
      <c r="AP57" s="468"/>
      <c r="AQ57" s="468"/>
      <c r="AR57" s="468"/>
      <c r="AS57" s="468"/>
      <c r="AT57" s="468"/>
      <c r="AU57" s="468"/>
      <c r="AV57" s="468"/>
      <c r="AW57" s="468"/>
      <c r="AX57" s="468"/>
      <c r="AY57" s="468"/>
      <c r="AZ57" s="620"/>
      <c r="BA57" s="620"/>
      <c r="BB57" s="620"/>
      <c r="BC57" s="620"/>
      <c r="BD57" s="620"/>
      <c r="BE57" s="582"/>
      <c r="BF57" s="582"/>
      <c r="BG57" s="582"/>
      <c r="BH57" s="582"/>
      <c r="BI57" s="609"/>
      <c r="BJ57" s="386"/>
      <c r="BK57" s="386"/>
      <c r="BL57" s="386"/>
      <c r="BM57" s="386"/>
      <c r="BN57" s="386"/>
      <c r="BO57" s="385"/>
      <c r="BP57" s="385"/>
      <c r="BQ57" s="381">
        <v>51</v>
      </c>
      <c r="BR57" s="662"/>
      <c r="BS57" s="410"/>
      <c r="BT57" s="430"/>
      <c r="BU57" s="430"/>
      <c r="BV57" s="430"/>
      <c r="BW57" s="430"/>
      <c r="BX57" s="430"/>
      <c r="BY57" s="430"/>
      <c r="BZ57" s="430"/>
      <c r="CA57" s="430"/>
      <c r="CB57" s="430"/>
      <c r="CC57" s="430"/>
      <c r="CD57" s="430"/>
      <c r="CE57" s="430"/>
      <c r="CF57" s="430"/>
      <c r="CG57" s="446"/>
      <c r="CH57" s="458"/>
      <c r="CI57" s="470"/>
      <c r="CJ57" s="470"/>
      <c r="CK57" s="470"/>
      <c r="CL57" s="708"/>
      <c r="CM57" s="458"/>
      <c r="CN57" s="470"/>
      <c r="CO57" s="470"/>
      <c r="CP57" s="470"/>
      <c r="CQ57" s="708"/>
      <c r="CR57" s="458"/>
      <c r="CS57" s="470"/>
      <c r="CT57" s="470"/>
      <c r="CU57" s="470"/>
      <c r="CV57" s="708"/>
      <c r="CW57" s="458"/>
      <c r="CX57" s="470"/>
      <c r="CY57" s="470"/>
      <c r="CZ57" s="470"/>
      <c r="DA57" s="708"/>
      <c r="DB57" s="458"/>
      <c r="DC57" s="470"/>
      <c r="DD57" s="470"/>
      <c r="DE57" s="470"/>
      <c r="DF57" s="708"/>
      <c r="DG57" s="458"/>
      <c r="DH57" s="470"/>
      <c r="DI57" s="470"/>
      <c r="DJ57" s="470"/>
      <c r="DK57" s="708"/>
      <c r="DL57" s="458"/>
      <c r="DM57" s="470"/>
      <c r="DN57" s="470"/>
      <c r="DO57" s="470"/>
      <c r="DP57" s="708"/>
      <c r="DQ57" s="458"/>
      <c r="DR57" s="470"/>
      <c r="DS57" s="470"/>
      <c r="DT57" s="470"/>
      <c r="DU57" s="708"/>
      <c r="DV57" s="410"/>
      <c r="DW57" s="430"/>
      <c r="DX57" s="430"/>
      <c r="DY57" s="430"/>
      <c r="DZ57" s="745"/>
      <c r="EA57" s="373"/>
    </row>
    <row r="58" spans="1:131" s="370" customFormat="1" ht="26.25" customHeight="1">
      <c r="A58" s="381">
        <v>31</v>
      </c>
      <c r="B58" s="410"/>
      <c r="C58" s="430"/>
      <c r="D58" s="430"/>
      <c r="E58" s="430"/>
      <c r="F58" s="430"/>
      <c r="G58" s="430"/>
      <c r="H58" s="430"/>
      <c r="I58" s="430"/>
      <c r="J58" s="430"/>
      <c r="K58" s="430"/>
      <c r="L58" s="430"/>
      <c r="M58" s="430"/>
      <c r="N58" s="430"/>
      <c r="O58" s="430"/>
      <c r="P58" s="446"/>
      <c r="Q58" s="456"/>
      <c r="R58" s="468"/>
      <c r="S58" s="468"/>
      <c r="T58" s="468"/>
      <c r="U58" s="468"/>
      <c r="V58" s="468"/>
      <c r="W58" s="468"/>
      <c r="X58" s="468"/>
      <c r="Y58" s="468"/>
      <c r="Z58" s="468"/>
      <c r="AA58" s="468"/>
      <c r="AB58" s="468"/>
      <c r="AC58" s="468"/>
      <c r="AD58" s="468"/>
      <c r="AE58" s="513"/>
      <c r="AF58" s="524"/>
      <c r="AG58" s="470"/>
      <c r="AH58" s="470"/>
      <c r="AI58" s="470"/>
      <c r="AJ58" s="542"/>
      <c r="AK58" s="553"/>
      <c r="AL58" s="468"/>
      <c r="AM58" s="468"/>
      <c r="AN58" s="468"/>
      <c r="AO58" s="468"/>
      <c r="AP58" s="468"/>
      <c r="AQ58" s="468"/>
      <c r="AR58" s="468"/>
      <c r="AS58" s="468"/>
      <c r="AT58" s="468"/>
      <c r="AU58" s="468"/>
      <c r="AV58" s="468"/>
      <c r="AW58" s="468"/>
      <c r="AX58" s="468"/>
      <c r="AY58" s="468"/>
      <c r="AZ58" s="620"/>
      <c r="BA58" s="620"/>
      <c r="BB58" s="620"/>
      <c r="BC58" s="620"/>
      <c r="BD58" s="620"/>
      <c r="BE58" s="582"/>
      <c r="BF58" s="582"/>
      <c r="BG58" s="582"/>
      <c r="BH58" s="582"/>
      <c r="BI58" s="609"/>
      <c r="BJ58" s="386"/>
      <c r="BK58" s="386"/>
      <c r="BL58" s="386"/>
      <c r="BM58" s="386"/>
      <c r="BN58" s="386"/>
      <c r="BO58" s="385"/>
      <c r="BP58" s="385"/>
      <c r="BQ58" s="381">
        <v>52</v>
      </c>
      <c r="BR58" s="662"/>
      <c r="BS58" s="410"/>
      <c r="BT58" s="430"/>
      <c r="BU58" s="430"/>
      <c r="BV58" s="430"/>
      <c r="BW58" s="430"/>
      <c r="BX58" s="430"/>
      <c r="BY58" s="430"/>
      <c r="BZ58" s="430"/>
      <c r="CA58" s="430"/>
      <c r="CB58" s="430"/>
      <c r="CC58" s="430"/>
      <c r="CD58" s="430"/>
      <c r="CE58" s="430"/>
      <c r="CF58" s="430"/>
      <c r="CG58" s="446"/>
      <c r="CH58" s="458"/>
      <c r="CI58" s="470"/>
      <c r="CJ58" s="470"/>
      <c r="CK58" s="470"/>
      <c r="CL58" s="708"/>
      <c r="CM58" s="458"/>
      <c r="CN58" s="470"/>
      <c r="CO58" s="470"/>
      <c r="CP58" s="470"/>
      <c r="CQ58" s="708"/>
      <c r="CR58" s="458"/>
      <c r="CS58" s="470"/>
      <c r="CT58" s="470"/>
      <c r="CU58" s="470"/>
      <c r="CV58" s="708"/>
      <c r="CW58" s="458"/>
      <c r="CX58" s="470"/>
      <c r="CY58" s="470"/>
      <c r="CZ58" s="470"/>
      <c r="DA58" s="708"/>
      <c r="DB58" s="458"/>
      <c r="DC58" s="470"/>
      <c r="DD58" s="470"/>
      <c r="DE58" s="470"/>
      <c r="DF58" s="708"/>
      <c r="DG58" s="458"/>
      <c r="DH58" s="470"/>
      <c r="DI58" s="470"/>
      <c r="DJ58" s="470"/>
      <c r="DK58" s="708"/>
      <c r="DL58" s="458"/>
      <c r="DM58" s="470"/>
      <c r="DN58" s="470"/>
      <c r="DO58" s="470"/>
      <c r="DP58" s="708"/>
      <c r="DQ58" s="458"/>
      <c r="DR58" s="470"/>
      <c r="DS58" s="470"/>
      <c r="DT58" s="470"/>
      <c r="DU58" s="708"/>
      <c r="DV58" s="410"/>
      <c r="DW58" s="430"/>
      <c r="DX58" s="430"/>
      <c r="DY58" s="430"/>
      <c r="DZ58" s="745"/>
      <c r="EA58" s="373"/>
    </row>
    <row r="59" spans="1:131" s="370" customFormat="1" ht="26.25" customHeight="1">
      <c r="A59" s="381">
        <v>32</v>
      </c>
      <c r="B59" s="410"/>
      <c r="C59" s="430"/>
      <c r="D59" s="430"/>
      <c r="E59" s="430"/>
      <c r="F59" s="430"/>
      <c r="G59" s="430"/>
      <c r="H59" s="430"/>
      <c r="I59" s="430"/>
      <c r="J59" s="430"/>
      <c r="K59" s="430"/>
      <c r="L59" s="430"/>
      <c r="M59" s="430"/>
      <c r="N59" s="430"/>
      <c r="O59" s="430"/>
      <c r="P59" s="446"/>
      <c r="Q59" s="456"/>
      <c r="R59" s="468"/>
      <c r="S59" s="468"/>
      <c r="T59" s="468"/>
      <c r="U59" s="468"/>
      <c r="V59" s="468"/>
      <c r="W59" s="468"/>
      <c r="X59" s="468"/>
      <c r="Y59" s="468"/>
      <c r="Z59" s="468"/>
      <c r="AA59" s="468"/>
      <c r="AB59" s="468"/>
      <c r="AC59" s="468"/>
      <c r="AD59" s="468"/>
      <c r="AE59" s="513"/>
      <c r="AF59" s="524"/>
      <c r="AG59" s="470"/>
      <c r="AH59" s="470"/>
      <c r="AI59" s="470"/>
      <c r="AJ59" s="542"/>
      <c r="AK59" s="553"/>
      <c r="AL59" s="468"/>
      <c r="AM59" s="468"/>
      <c r="AN59" s="468"/>
      <c r="AO59" s="468"/>
      <c r="AP59" s="468"/>
      <c r="AQ59" s="468"/>
      <c r="AR59" s="468"/>
      <c r="AS59" s="468"/>
      <c r="AT59" s="468"/>
      <c r="AU59" s="468"/>
      <c r="AV59" s="468"/>
      <c r="AW59" s="468"/>
      <c r="AX59" s="468"/>
      <c r="AY59" s="468"/>
      <c r="AZ59" s="620"/>
      <c r="BA59" s="620"/>
      <c r="BB59" s="620"/>
      <c r="BC59" s="620"/>
      <c r="BD59" s="620"/>
      <c r="BE59" s="582"/>
      <c r="BF59" s="582"/>
      <c r="BG59" s="582"/>
      <c r="BH59" s="582"/>
      <c r="BI59" s="609"/>
      <c r="BJ59" s="386"/>
      <c r="BK59" s="386"/>
      <c r="BL59" s="386"/>
      <c r="BM59" s="386"/>
      <c r="BN59" s="386"/>
      <c r="BO59" s="385"/>
      <c r="BP59" s="385"/>
      <c r="BQ59" s="381">
        <v>53</v>
      </c>
      <c r="BR59" s="662"/>
      <c r="BS59" s="410"/>
      <c r="BT59" s="430"/>
      <c r="BU59" s="430"/>
      <c r="BV59" s="430"/>
      <c r="BW59" s="430"/>
      <c r="BX59" s="430"/>
      <c r="BY59" s="430"/>
      <c r="BZ59" s="430"/>
      <c r="CA59" s="430"/>
      <c r="CB59" s="430"/>
      <c r="CC59" s="430"/>
      <c r="CD59" s="430"/>
      <c r="CE59" s="430"/>
      <c r="CF59" s="430"/>
      <c r="CG59" s="446"/>
      <c r="CH59" s="458"/>
      <c r="CI59" s="470"/>
      <c r="CJ59" s="470"/>
      <c r="CK59" s="470"/>
      <c r="CL59" s="708"/>
      <c r="CM59" s="458"/>
      <c r="CN59" s="470"/>
      <c r="CO59" s="470"/>
      <c r="CP59" s="470"/>
      <c r="CQ59" s="708"/>
      <c r="CR59" s="458"/>
      <c r="CS59" s="470"/>
      <c r="CT59" s="470"/>
      <c r="CU59" s="470"/>
      <c r="CV59" s="708"/>
      <c r="CW59" s="458"/>
      <c r="CX59" s="470"/>
      <c r="CY59" s="470"/>
      <c r="CZ59" s="470"/>
      <c r="DA59" s="708"/>
      <c r="DB59" s="458"/>
      <c r="DC59" s="470"/>
      <c r="DD59" s="470"/>
      <c r="DE59" s="470"/>
      <c r="DF59" s="708"/>
      <c r="DG59" s="458"/>
      <c r="DH59" s="470"/>
      <c r="DI59" s="470"/>
      <c r="DJ59" s="470"/>
      <c r="DK59" s="708"/>
      <c r="DL59" s="458"/>
      <c r="DM59" s="470"/>
      <c r="DN59" s="470"/>
      <c r="DO59" s="470"/>
      <c r="DP59" s="708"/>
      <c r="DQ59" s="458"/>
      <c r="DR59" s="470"/>
      <c r="DS59" s="470"/>
      <c r="DT59" s="470"/>
      <c r="DU59" s="708"/>
      <c r="DV59" s="410"/>
      <c r="DW59" s="430"/>
      <c r="DX59" s="430"/>
      <c r="DY59" s="430"/>
      <c r="DZ59" s="745"/>
      <c r="EA59" s="373"/>
    </row>
    <row r="60" spans="1:131" s="370" customFormat="1" ht="26.25" customHeight="1">
      <c r="A60" s="381">
        <v>33</v>
      </c>
      <c r="B60" s="410"/>
      <c r="C60" s="430"/>
      <c r="D60" s="430"/>
      <c r="E60" s="430"/>
      <c r="F60" s="430"/>
      <c r="G60" s="430"/>
      <c r="H60" s="430"/>
      <c r="I60" s="430"/>
      <c r="J60" s="430"/>
      <c r="K60" s="430"/>
      <c r="L60" s="430"/>
      <c r="M60" s="430"/>
      <c r="N60" s="430"/>
      <c r="O60" s="430"/>
      <c r="P60" s="446"/>
      <c r="Q60" s="456"/>
      <c r="R60" s="468"/>
      <c r="S60" s="468"/>
      <c r="T60" s="468"/>
      <c r="U60" s="468"/>
      <c r="V60" s="468"/>
      <c r="W60" s="468"/>
      <c r="X60" s="468"/>
      <c r="Y60" s="468"/>
      <c r="Z60" s="468"/>
      <c r="AA60" s="468"/>
      <c r="AB60" s="468"/>
      <c r="AC60" s="468"/>
      <c r="AD60" s="468"/>
      <c r="AE60" s="513"/>
      <c r="AF60" s="524"/>
      <c r="AG60" s="470"/>
      <c r="AH60" s="470"/>
      <c r="AI60" s="470"/>
      <c r="AJ60" s="542"/>
      <c r="AK60" s="553"/>
      <c r="AL60" s="468"/>
      <c r="AM60" s="468"/>
      <c r="AN60" s="468"/>
      <c r="AO60" s="468"/>
      <c r="AP60" s="468"/>
      <c r="AQ60" s="468"/>
      <c r="AR60" s="468"/>
      <c r="AS60" s="468"/>
      <c r="AT60" s="468"/>
      <c r="AU60" s="468"/>
      <c r="AV60" s="468"/>
      <c r="AW60" s="468"/>
      <c r="AX60" s="468"/>
      <c r="AY60" s="468"/>
      <c r="AZ60" s="620"/>
      <c r="BA60" s="620"/>
      <c r="BB60" s="620"/>
      <c r="BC60" s="620"/>
      <c r="BD60" s="620"/>
      <c r="BE60" s="582"/>
      <c r="BF60" s="582"/>
      <c r="BG60" s="582"/>
      <c r="BH60" s="582"/>
      <c r="BI60" s="609"/>
      <c r="BJ60" s="386"/>
      <c r="BK60" s="386"/>
      <c r="BL60" s="386"/>
      <c r="BM60" s="386"/>
      <c r="BN60" s="386"/>
      <c r="BO60" s="385"/>
      <c r="BP60" s="385"/>
      <c r="BQ60" s="381">
        <v>54</v>
      </c>
      <c r="BR60" s="662"/>
      <c r="BS60" s="410"/>
      <c r="BT60" s="430"/>
      <c r="BU60" s="430"/>
      <c r="BV60" s="430"/>
      <c r="BW60" s="430"/>
      <c r="BX60" s="430"/>
      <c r="BY60" s="430"/>
      <c r="BZ60" s="430"/>
      <c r="CA60" s="430"/>
      <c r="CB60" s="430"/>
      <c r="CC60" s="430"/>
      <c r="CD60" s="430"/>
      <c r="CE60" s="430"/>
      <c r="CF60" s="430"/>
      <c r="CG60" s="446"/>
      <c r="CH60" s="458"/>
      <c r="CI60" s="470"/>
      <c r="CJ60" s="470"/>
      <c r="CK60" s="470"/>
      <c r="CL60" s="708"/>
      <c r="CM60" s="458"/>
      <c r="CN60" s="470"/>
      <c r="CO60" s="470"/>
      <c r="CP60" s="470"/>
      <c r="CQ60" s="708"/>
      <c r="CR60" s="458"/>
      <c r="CS60" s="470"/>
      <c r="CT60" s="470"/>
      <c r="CU60" s="470"/>
      <c r="CV60" s="708"/>
      <c r="CW60" s="458"/>
      <c r="CX60" s="470"/>
      <c r="CY60" s="470"/>
      <c r="CZ60" s="470"/>
      <c r="DA60" s="708"/>
      <c r="DB60" s="458"/>
      <c r="DC60" s="470"/>
      <c r="DD60" s="470"/>
      <c r="DE60" s="470"/>
      <c r="DF60" s="708"/>
      <c r="DG60" s="458"/>
      <c r="DH60" s="470"/>
      <c r="DI60" s="470"/>
      <c r="DJ60" s="470"/>
      <c r="DK60" s="708"/>
      <c r="DL60" s="458"/>
      <c r="DM60" s="470"/>
      <c r="DN60" s="470"/>
      <c r="DO60" s="470"/>
      <c r="DP60" s="708"/>
      <c r="DQ60" s="458"/>
      <c r="DR60" s="470"/>
      <c r="DS60" s="470"/>
      <c r="DT60" s="470"/>
      <c r="DU60" s="708"/>
      <c r="DV60" s="410"/>
      <c r="DW60" s="430"/>
      <c r="DX60" s="430"/>
      <c r="DY60" s="430"/>
      <c r="DZ60" s="745"/>
      <c r="EA60" s="373"/>
    </row>
    <row r="61" spans="1:131" s="370" customFormat="1" ht="26.25" customHeight="1">
      <c r="A61" s="381">
        <v>34</v>
      </c>
      <c r="B61" s="410"/>
      <c r="C61" s="430"/>
      <c r="D61" s="430"/>
      <c r="E61" s="430"/>
      <c r="F61" s="430"/>
      <c r="G61" s="430"/>
      <c r="H61" s="430"/>
      <c r="I61" s="430"/>
      <c r="J61" s="430"/>
      <c r="K61" s="430"/>
      <c r="L61" s="430"/>
      <c r="M61" s="430"/>
      <c r="N61" s="430"/>
      <c r="O61" s="430"/>
      <c r="P61" s="446"/>
      <c r="Q61" s="456"/>
      <c r="R61" s="468"/>
      <c r="S61" s="468"/>
      <c r="T61" s="468"/>
      <c r="U61" s="468"/>
      <c r="V61" s="468"/>
      <c r="W61" s="468"/>
      <c r="X61" s="468"/>
      <c r="Y61" s="468"/>
      <c r="Z61" s="468"/>
      <c r="AA61" s="468"/>
      <c r="AB61" s="468"/>
      <c r="AC61" s="468"/>
      <c r="AD61" s="468"/>
      <c r="AE61" s="513"/>
      <c r="AF61" s="524"/>
      <c r="AG61" s="470"/>
      <c r="AH61" s="470"/>
      <c r="AI61" s="470"/>
      <c r="AJ61" s="542"/>
      <c r="AK61" s="553"/>
      <c r="AL61" s="468"/>
      <c r="AM61" s="468"/>
      <c r="AN61" s="468"/>
      <c r="AO61" s="468"/>
      <c r="AP61" s="468"/>
      <c r="AQ61" s="468"/>
      <c r="AR61" s="468"/>
      <c r="AS61" s="468"/>
      <c r="AT61" s="468"/>
      <c r="AU61" s="468"/>
      <c r="AV61" s="468"/>
      <c r="AW61" s="468"/>
      <c r="AX61" s="468"/>
      <c r="AY61" s="468"/>
      <c r="AZ61" s="620"/>
      <c r="BA61" s="620"/>
      <c r="BB61" s="620"/>
      <c r="BC61" s="620"/>
      <c r="BD61" s="620"/>
      <c r="BE61" s="582"/>
      <c r="BF61" s="582"/>
      <c r="BG61" s="582"/>
      <c r="BH61" s="582"/>
      <c r="BI61" s="609"/>
      <c r="BJ61" s="386"/>
      <c r="BK61" s="386"/>
      <c r="BL61" s="386"/>
      <c r="BM61" s="386"/>
      <c r="BN61" s="386"/>
      <c r="BO61" s="385"/>
      <c r="BP61" s="385"/>
      <c r="BQ61" s="381">
        <v>55</v>
      </c>
      <c r="BR61" s="662"/>
      <c r="BS61" s="410"/>
      <c r="BT61" s="430"/>
      <c r="BU61" s="430"/>
      <c r="BV61" s="430"/>
      <c r="BW61" s="430"/>
      <c r="BX61" s="430"/>
      <c r="BY61" s="430"/>
      <c r="BZ61" s="430"/>
      <c r="CA61" s="430"/>
      <c r="CB61" s="430"/>
      <c r="CC61" s="430"/>
      <c r="CD61" s="430"/>
      <c r="CE61" s="430"/>
      <c r="CF61" s="430"/>
      <c r="CG61" s="446"/>
      <c r="CH61" s="458"/>
      <c r="CI61" s="470"/>
      <c r="CJ61" s="470"/>
      <c r="CK61" s="470"/>
      <c r="CL61" s="708"/>
      <c r="CM61" s="458"/>
      <c r="CN61" s="470"/>
      <c r="CO61" s="470"/>
      <c r="CP61" s="470"/>
      <c r="CQ61" s="708"/>
      <c r="CR61" s="458"/>
      <c r="CS61" s="470"/>
      <c r="CT61" s="470"/>
      <c r="CU61" s="470"/>
      <c r="CV61" s="708"/>
      <c r="CW61" s="458"/>
      <c r="CX61" s="470"/>
      <c r="CY61" s="470"/>
      <c r="CZ61" s="470"/>
      <c r="DA61" s="708"/>
      <c r="DB61" s="458"/>
      <c r="DC61" s="470"/>
      <c r="DD61" s="470"/>
      <c r="DE61" s="470"/>
      <c r="DF61" s="708"/>
      <c r="DG61" s="458"/>
      <c r="DH61" s="470"/>
      <c r="DI61" s="470"/>
      <c r="DJ61" s="470"/>
      <c r="DK61" s="708"/>
      <c r="DL61" s="458"/>
      <c r="DM61" s="470"/>
      <c r="DN61" s="470"/>
      <c r="DO61" s="470"/>
      <c r="DP61" s="708"/>
      <c r="DQ61" s="458"/>
      <c r="DR61" s="470"/>
      <c r="DS61" s="470"/>
      <c r="DT61" s="470"/>
      <c r="DU61" s="708"/>
      <c r="DV61" s="410"/>
      <c r="DW61" s="430"/>
      <c r="DX61" s="430"/>
      <c r="DY61" s="430"/>
      <c r="DZ61" s="745"/>
      <c r="EA61" s="373"/>
    </row>
    <row r="62" spans="1:131" s="370" customFormat="1" ht="26.25" customHeight="1">
      <c r="A62" s="381">
        <v>35</v>
      </c>
      <c r="B62" s="410"/>
      <c r="C62" s="430"/>
      <c r="D62" s="430"/>
      <c r="E62" s="430"/>
      <c r="F62" s="430"/>
      <c r="G62" s="430"/>
      <c r="H62" s="430"/>
      <c r="I62" s="430"/>
      <c r="J62" s="430"/>
      <c r="K62" s="430"/>
      <c r="L62" s="430"/>
      <c r="M62" s="430"/>
      <c r="N62" s="430"/>
      <c r="O62" s="430"/>
      <c r="P62" s="446"/>
      <c r="Q62" s="456"/>
      <c r="R62" s="468"/>
      <c r="S62" s="468"/>
      <c r="T62" s="468"/>
      <c r="U62" s="468"/>
      <c r="V62" s="468"/>
      <c r="W62" s="468"/>
      <c r="X62" s="468"/>
      <c r="Y62" s="468"/>
      <c r="Z62" s="468"/>
      <c r="AA62" s="468"/>
      <c r="AB62" s="468"/>
      <c r="AC62" s="468"/>
      <c r="AD62" s="468"/>
      <c r="AE62" s="513"/>
      <c r="AF62" s="524"/>
      <c r="AG62" s="470"/>
      <c r="AH62" s="470"/>
      <c r="AI62" s="470"/>
      <c r="AJ62" s="542"/>
      <c r="AK62" s="553"/>
      <c r="AL62" s="468"/>
      <c r="AM62" s="468"/>
      <c r="AN62" s="468"/>
      <c r="AO62" s="468"/>
      <c r="AP62" s="468"/>
      <c r="AQ62" s="468"/>
      <c r="AR62" s="468"/>
      <c r="AS62" s="468"/>
      <c r="AT62" s="468"/>
      <c r="AU62" s="468"/>
      <c r="AV62" s="468"/>
      <c r="AW62" s="468"/>
      <c r="AX62" s="468"/>
      <c r="AY62" s="468"/>
      <c r="AZ62" s="620"/>
      <c r="BA62" s="620"/>
      <c r="BB62" s="620"/>
      <c r="BC62" s="620"/>
      <c r="BD62" s="620"/>
      <c r="BE62" s="582"/>
      <c r="BF62" s="582"/>
      <c r="BG62" s="582"/>
      <c r="BH62" s="582"/>
      <c r="BI62" s="609"/>
      <c r="BJ62" s="646" t="s">
        <v>454</v>
      </c>
      <c r="BK62" s="616"/>
      <c r="BL62" s="616"/>
      <c r="BM62" s="616"/>
      <c r="BN62" s="629"/>
      <c r="BO62" s="385"/>
      <c r="BP62" s="385"/>
      <c r="BQ62" s="381">
        <v>56</v>
      </c>
      <c r="BR62" s="662"/>
      <c r="BS62" s="410"/>
      <c r="BT62" s="430"/>
      <c r="BU62" s="430"/>
      <c r="BV62" s="430"/>
      <c r="BW62" s="430"/>
      <c r="BX62" s="430"/>
      <c r="BY62" s="430"/>
      <c r="BZ62" s="430"/>
      <c r="CA62" s="430"/>
      <c r="CB62" s="430"/>
      <c r="CC62" s="430"/>
      <c r="CD62" s="430"/>
      <c r="CE62" s="430"/>
      <c r="CF62" s="430"/>
      <c r="CG62" s="446"/>
      <c r="CH62" s="458"/>
      <c r="CI62" s="470"/>
      <c r="CJ62" s="470"/>
      <c r="CK62" s="470"/>
      <c r="CL62" s="708"/>
      <c r="CM62" s="458"/>
      <c r="CN62" s="470"/>
      <c r="CO62" s="470"/>
      <c r="CP62" s="470"/>
      <c r="CQ62" s="708"/>
      <c r="CR62" s="458"/>
      <c r="CS62" s="470"/>
      <c r="CT62" s="470"/>
      <c r="CU62" s="470"/>
      <c r="CV62" s="708"/>
      <c r="CW62" s="458"/>
      <c r="CX62" s="470"/>
      <c r="CY62" s="470"/>
      <c r="CZ62" s="470"/>
      <c r="DA62" s="708"/>
      <c r="DB62" s="458"/>
      <c r="DC62" s="470"/>
      <c r="DD62" s="470"/>
      <c r="DE62" s="470"/>
      <c r="DF62" s="708"/>
      <c r="DG62" s="458"/>
      <c r="DH62" s="470"/>
      <c r="DI62" s="470"/>
      <c r="DJ62" s="470"/>
      <c r="DK62" s="708"/>
      <c r="DL62" s="458"/>
      <c r="DM62" s="470"/>
      <c r="DN62" s="470"/>
      <c r="DO62" s="470"/>
      <c r="DP62" s="708"/>
      <c r="DQ62" s="458"/>
      <c r="DR62" s="470"/>
      <c r="DS62" s="470"/>
      <c r="DT62" s="470"/>
      <c r="DU62" s="708"/>
      <c r="DV62" s="410"/>
      <c r="DW62" s="430"/>
      <c r="DX62" s="430"/>
      <c r="DY62" s="430"/>
      <c r="DZ62" s="745"/>
      <c r="EA62" s="373"/>
    </row>
    <row r="63" spans="1:131" s="370" customFormat="1" ht="26.25" customHeight="1">
      <c r="A63" s="382" t="s">
        <v>248</v>
      </c>
      <c r="B63" s="411" t="s">
        <v>369</v>
      </c>
      <c r="C63" s="431"/>
      <c r="D63" s="431"/>
      <c r="E63" s="431"/>
      <c r="F63" s="431"/>
      <c r="G63" s="431"/>
      <c r="H63" s="431"/>
      <c r="I63" s="431"/>
      <c r="J63" s="431"/>
      <c r="K63" s="431"/>
      <c r="L63" s="431"/>
      <c r="M63" s="431"/>
      <c r="N63" s="431"/>
      <c r="O63" s="431"/>
      <c r="P63" s="447"/>
      <c r="Q63" s="457"/>
      <c r="R63" s="469"/>
      <c r="S63" s="469"/>
      <c r="T63" s="469"/>
      <c r="U63" s="469"/>
      <c r="V63" s="469"/>
      <c r="W63" s="469"/>
      <c r="X63" s="469"/>
      <c r="Y63" s="469"/>
      <c r="Z63" s="469"/>
      <c r="AA63" s="469"/>
      <c r="AB63" s="469"/>
      <c r="AC63" s="469"/>
      <c r="AD63" s="469"/>
      <c r="AE63" s="514"/>
      <c r="AF63" s="525">
        <v>2999</v>
      </c>
      <c r="AG63" s="466"/>
      <c r="AH63" s="466"/>
      <c r="AI63" s="466"/>
      <c r="AJ63" s="543"/>
      <c r="AK63" s="551"/>
      <c r="AL63" s="469"/>
      <c r="AM63" s="469"/>
      <c r="AN63" s="469"/>
      <c r="AO63" s="469"/>
      <c r="AP63" s="466">
        <v>10920</v>
      </c>
      <c r="AQ63" s="466"/>
      <c r="AR63" s="466"/>
      <c r="AS63" s="466"/>
      <c r="AT63" s="466"/>
      <c r="AU63" s="466">
        <v>6184</v>
      </c>
      <c r="AV63" s="466"/>
      <c r="AW63" s="466"/>
      <c r="AX63" s="466"/>
      <c r="AY63" s="466"/>
      <c r="AZ63" s="621"/>
      <c r="BA63" s="621"/>
      <c r="BB63" s="621"/>
      <c r="BC63" s="621"/>
      <c r="BD63" s="621"/>
      <c r="BE63" s="584"/>
      <c r="BF63" s="584"/>
      <c r="BG63" s="584"/>
      <c r="BH63" s="584"/>
      <c r="BI63" s="611"/>
      <c r="BJ63" s="617" t="s">
        <v>135</v>
      </c>
      <c r="BK63" s="628"/>
      <c r="BL63" s="628"/>
      <c r="BM63" s="628"/>
      <c r="BN63" s="630"/>
      <c r="BO63" s="385"/>
      <c r="BP63" s="385"/>
      <c r="BQ63" s="381">
        <v>57</v>
      </c>
      <c r="BR63" s="662"/>
      <c r="BS63" s="410"/>
      <c r="BT63" s="430"/>
      <c r="BU63" s="430"/>
      <c r="BV63" s="430"/>
      <c r="BW63" s="430"/>
      <c r="BX63" s="430"/>
      <c r="BY63" s="430"/>
      <c r="BZ63" s="430"/>
      <c r="CA63" s="430"/>
      <c r="CB63" s="430"/>
      <c r="CC63" s="430"/>
      <c r="CD63" s="430"/>
      <c r="CE63" s="430"/>
      <c r="CF63" s="430"/>
      <c r="CG63" s="446"/>
      <c r="CH63" s="458"/>
      <c r="CI63" s="470"/>
      <c r="CJ63" s="470"/>
      <c r="CK63" s="470"/>
      <c r="CL63" s="708"/>
      <c r="CM63" s="458"/>
      <c r="CN63" s="470"/>
      <c r="CO63" s="470"/>
      <c r="CP63" s="470"/>
      <c r="CQ63" s="708"/>
      <c r="CR63" s="458"/>
      <c r="CS63" s="470"/>
      <c r="CT63" s="470"/>
      <c r="CU63" s="470"/>
      <c r="CV63" s="708"/>
      <c r="CW63" s="458"/>
      <c r="CX63" s="470"/>
      <c r="CY63" s="470"/>
      <c r="CZ63" s="470"/>
      <c r="DA63" s="708"/>
      <c r="DB63" s="458"/>
      <c r="DC63" s="470"/>
      <c r="DD63" s="470"/>
      <c r="DE63" s="470"/>
      <c r="DF63" s="708"/>
      <c r="DG63" s="458"/>
      <c r="DH63" s="470"/>
      <c r="DI63" s="470"/>
      <c r="DJ63" s="470"/>
      <c r="DK63" s="708"/>
      <c r="DL63" s="458"/>
      <c r="DM63" s="470"/>
      <c r="DN63" s="470"/>
      <c r="DO63" s="470"/>
      <c r="DP63" s="708"/>
      <c r="DQ63" s="458"/>
      <c r="DR63" s="470"/>
      <c r="DS63" s="470"/>
      <c r="DT63" s="470"/>
      <c r="DU63" s="708"/>
      <c r="DV63" s="410"/>
      <c r="DW63" s="430"/>
      <c r="DX63" s="430"/>
      <c r="DY63" s="430"/>
      <c r="DZ63" s="745"/>
      <c r="EA63" s="373"/>
    </row>
    <row r="64" spans="1:131" s="370" customFormat="1" ht="26.25" customHeight="1">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c r="BO64" s="385"/>
      <c r="BP64" s="385"/>
      <c r="BQ64" s="381">
        <v>58</v>
      </c>
      <c r="BR64" s="662"/>
      <c r="BS64" s="410"/>
      <c r="BT64" s="430"/>
      <c r="BU64" s="430"/>
      <c r="BV64" s="430"/>
      <c r="BW64" s="430"/>
      <c r="BX64" s="430"/>
      <c r="BY64" s="430"/>
      <c r="BZ64" s="430"/>
      <c r="CA64" s="430"/>
      <c r="CB64" s="430"/>
      <c r="CC64" s="430"/>
      <c r="CD64" s="430"/>
      <c r="CE64" s="430"/>
      <c r="CF64" s="430"/>
      <c r="CG64" s="446"/>
      <c r="CH64" s="458"/>
      <c r="CI64" s="470"/>
      <c r="CJ64" s="470"/>
      <c r="CK64" s="470"/>
      <c r="CL64" s="708"/>
      <c r="CM64" s="458"/>
      <c r="CN64" s="470"/>
      <c r="CO64" s="470"/>
      <c r="CP64" s="470"/>
      <c r="CQ64" s="708"/>
      <c r="CR64" s="458"/>
      <c r="CS64" s="470"/>
      <c r="CT64" s="470"/>
      <c r="CU64" s="470"/>
      <c r="CV64" s="708"/>
      <c r="CW64" s="458"/>
      <c r="CX64" s="470"/>
      <c r="CY64" s="470"/>
      <c r="CZ64" s="470"/>
      <c r="DA64" s="708"/>
      <c r="DB64" s="458"/>
      <c r="DC64" s="470"/>
      <c r="DD64" s="470"/>
      <c r="DE64" s="470"/>
      <c r="DF64" s="708"/>
      <c r="DG64" s="458"/>
      <c r="DH64" s="470"/>
      <c r="DI64" s="470"/>
      <c r="DJ64" s="470"/>
      <c r="DK64" s="708"/>
      <c r="DL64" s="458"/>
      <c r="DM64" s="470"/>
      <c r="DN64" s="470"/>
      <c r="DO64" s="470"/>
      <c r="DP64" s="708"/>
      <c r="DQ64" s="458"/>
      <c r="DR64" s="470"/>
      <c r="DS64" s="470"/>
      <c r="DT64" s="470"/>
      <c r="DU64" s="708"/>
      <c r="DV64" s="410"/>
      <c r="DW64" s="430"/>
      <c r="DX64" s="430"/>
      <c r="DY64" s="430"/>
      <c r="DZ64" s="745"/>
      <c r="EA64" s="373"/>
    </row>
    <row r="65" spans="1:131" s="370" customFormat="1" ht="26.25" customHeight="1">
      <c r="A65" s="386" t="s">
        <v>442</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6"/>
      <c r="AY65" s="386"/>
      <c r="AZ65" s="386"/>
      <c r="BA65" s="386"/>
      <c r="BB65" s="386"/>
      <c r="BC65" s="386"/>
      <c r="BD65" s="386"/>
      <c r="BE65" s="385"/>
      <c r="BF65" s="385"/>
      <c r="BG65" s="385"/>
      <c r="BH65" s="385"/>
      <c r="BI65" s="385"/>
      <c r="BJ65" s="385"/>
      <c r="BK65" s="385"/>
      <c r="BL65" s="385"/>
      <c r="BM65" s="385"/>
      <c r="BN65" s="385"/>
      <c r="BO65" s="385"/>
      <c r="BP65" s="385"/>
      <c r="BQ65" s="381">
        <v>59</v>
      </c>
      <c r="BR65" s="662"/>
      <c r="BS65" s="410"/>
      <c r="BT65" s="430"/>
      <c r="BU65" s="430"/>
      <c r="BV65" s="430"/>
      <c r="BW65" s="430"/>
      <c r="BX65" s="430"/>
      <c r="BY65" s="430"/>
      <c r="BZ65" s="430"/>
      <c r="CA65" s="430"/>
      <c r="CB65" s="430"/>
      <c r="CC65" s="430"/>
      <c r="CD65" s="430"/>
      <c r="CE65" s="430"/>
      <c r="CF65" s="430"/>
      <c r="CG65" s="446"/>
      <c r="CH65" s="458"/>
      <c r="CI65" s="470"/>
      <c r="CJ65" s="470"/>
      <c r="CK65" s="470"/>
      <c r="CL65" s="708"/>
      <c r="CM65" s="458"/>
      <c r="CN65" s="470"/>
      <c r="CO65" s="470"/>
      <c r="CP65" s="470"/>
      <c r="CQ65" s="708"/>
      <c r="CR65" s="458"/>
      <c r="CS65" s="470"/>
      <c r="CT65" s="470"/>
      <c r="CU65" s="470"/>
      <c r="CV65" s="708"/>
      <c r="CW65" s="458"/>
      <c r="CX65" s="470"/>
      <c r="CY65" s="470"/>
      <c r="CZ65" s="470"/>
      <c r="DA65" s="708"/>
      <c r="DB65" s="458"/>
      <c r="DC65" s="470"/>
      <c r="DD65" s="470"/>
      <c r="DE65" s="470"/>
      <c r="DF65" s="708"/>
      <c r="DG65" s="458"/>
      <c r="DH65" s="470"/>
      <c r="DI65" s="470"/>
      <c r="DJ65" s="470"/>
      <c r="DK65" s="708"/>
      <c r="DL65" s="458"/>
      <c r="DM65" s="470"/>
      <c r="DN65" s="470"/>
      <c r="DO65" s="470"/>
      <c r="DP65" s="708"/>
      <c r="DQ65" s="458"/>
      <c r="DR65" s="470"/>
      <c r="DS65" s="470"/>
      <c r="DT65" s="470"/>
      <c r="DU65" s="708"/>
      <c r="DV65" s="410"/>
      <c r="DW65" s="430"/>
      <c r="DX65" s="430"/>
      <c r="DY65" s="430"/>
      <c r="DZ65" s="745"/>
      <c r="EA65" s="373"/>
    </row>
    <row r="66" spans="1:131" s="370" customFormat="1" ht="26.25" customHeight="1">
      <c r="A66" s="378" t="s">
        <v>403</v>
      </c>
      <c r="B66" s="407"/>
      <c r="C66" s="407"/>
      <c r="D66" s="407"/>
      <c r="E66" s="407"/>
      <c r="F66" s="407"/>
      <c r="G66" s="407"/>
      <c r="H66" s="407"/>
      <c r="I66" s="407"/>
      <c r="J66" s="407"/>
      <c r="K66" s="407"/>
      <c r="L66" s="407"/>
      <c r="M66" s="407"/>
      <c r="N66" s="407"/>
      <c r="O66" s="407"/>
      <c r="P66" s="443"/>
      <c r="Q66" s="449" t="s">
        <v>445</v>
      </c>
      <c r="R66" s="461"/>
      <c r="S66" s="461"/>
      <c r="T66" s="461"/>
      <c r="U66" s="472"/>
      <c r="V66" s="449" t="s">
        <v>446</v>
      </c>
      <c r="W66" s="461"/>
      <c r="X66" s="461"/>
      <c r="Y66" s="461"/>
      <c r="Z66" s="472"/>
      <c r="AA66" s="449" t="s">
        <v>447</v>
      </c>
      <c r="AB66" s="461"/>
      <c r="AC66" s="461"/>
      <c r="AD66" s="461"/>
      <c r="AE66" s="472"/>
      <c r="AF66" s="529" t="s">
        <v>245</v>
      </c>
      <c r="AG66" s="537"/>
      <c r="AH66" s="537"/>
      <c r="AI66" s="537"/>
      <c r="AJ66" s="547"/>
      <c r="AK66" s="449" t="s">
        <v>382</v>
      </c>
      <c r="AL66" s="407"/>
      <c r="AM66" s="407"/>
      <c r="AN66" s="407"/>
      <c r="AO66" s="443"/>
      <c r="AP66" s="449" t="s">
        <v>351</v>
      </c>
      <c r="AQ66" s="461"/>
      <c r="AR66" s="461"/>
      <c r="AS66" s="461"/>
      <c r="AT66" s="472"/>
      <c r="AU66" s="449" t="s">
        <v>455</v>
      </c>
      <c r="AV66" s="461"/>
      <c r="AW66" s="461"/>
      <c r="AX66" s="461"/>
      <c r="AY66" s="472"/>
      <c r="AZ66" s="449" t="s">
        <v>436</v>
      </c>
      <c r="BA66" s="461"/>
      <c r="BB66" s="461"/>
      <c r="BC66" s="461"/>
      <c r="BD66" s="539"/>
      <c r="BE66" s="385"/>
      <c r="BF66" s="385"/>
      <c r="BG66" s="385"/>
      <c r="BH66" s="385"/>
      <c r="BI66" s="385"/>
      <c r="BJ66" s="385"/>
      <c r="BK66" s="385"/>
      <c r="BL66" s="385"/>
      <c r="BM66" s="385"/>
      <c r="BN66" s="385"/>
      <c r="BO66" s="385"/>
      <c r="BP66" s="385"/>
      <c r="BQ66" s="381">
        <v>60</v>
      </c>
      <c r="BR66" s="663"/>
      <c r="BS66" s="669"/>
      <c r="BT66" s="670"/>
      <c r="BU66" s="670"/>
      <c r="BV66" s="670"/>
      <c r="BW66" s="670"/>
      <c r="BX66" s="670"/>
      <c r="BY66" s="670"/>
      <c r="BZ66" s="670"/>
      <c r="CA66" s="670"/>
      <c r="CB66" s="670"/>
      <c r="CC66" s="670"/>
      <c r="CD66" s="670"/>
      <c r="CE66" s="670"/>
      <c r="CF66" s="670"/>
      <c r="CG66" s="685"/>
      <c r="CH66" s="690"/>
      <c r="CI66" s="693"/>
      <c r="CJ66" s="693"/>
      <c r="CK66" s="693"/>
      <c r="CL66" s="709"/>
      <c r="CM66" s="690"/>
      <c r="CN66" s="693"/>
      <c r="CO66" s="693"/>
      <c r="CP66" s="693"/>
      <c r="CQ66" s="709"/>
      <c r="CR66" s="690"/>
      <c r="CS66" s="693"/>
      <c r="CT66" s="693"/>
      <c r="CU66" s="693"/>
      <c r="CV66" s="709"/>
      <c r="CW66" s="690"/>
      <c r="CX66" s="693"/>
      <c r="CY66" s="693"/>
      <c r="CZ66" s="693"/>
      <c r="DA66" s="709"/>
      <c r="DB66" s="690"/>
      <c r="DC66" s="693"/>
      <c r="DD66" s="693"/>
      <c r="DE66" s="693"/>
      <c r="DF66" s="709"/>
      <c r="DG66" s="690"/>
      <c r="DH66" s="693"/>
      <c r="DI66" s="693"/>
      <c r="DJ66" s="693"/>
      <c r="DK66" s="709"/>
      <c r="DL66" s="690"/>
      <c r="DM66" s="693"/>
      <c r="DN66" s="693"/>
      <c r="DO66" s="693"/>
      <c r="DP66" s="709"/>
      <c r="DQ66" s="690"/>
      <c r="DR66" s="693"/>
      <c r="DS66" s="693"/>
      <c r="DT66" s="693"/>
      <c r="DU66" s="709"/>
      <c r="DV66" s="669"/>
      <c r="DW66" s="670"/>
      <c r="DX66" s="670"/>
      <c r="DY66" s="670"/>
      <c r="DZ66" s="746"/>
      <c r="EA66" s="373"/>
    </row>
    <row r="67" spans="1:131" s="370" customFormat="1" ht="26.25" customHeight="1">
      <c r="A67" s="379"/>
      <c r="B67" s="408"/>
      <c r="C67" s="408"/>
      <c r="D67" s="408"/>
      <c r="E67" s="408"/>
      <c r="F67" s="408"/>
      <c r="G67" s="408"/>
      <c r="H67" s="408"/>
      <c r="I67" s="408"/>
      <c r="J67" s="408"/>
      <c r="K67" s="408"/>
      <c r="L67" s="408"/>
      <c r="M67" s="408"/>
      <c r="N67" s="408"/>
      <c r="O67" s="408"/>
      <c r="P67" s="444"/>
      <c r="Q67" s="450"/>
      <c r="R67" s="462"/>
      <c r="S67" s="462"/>
      <c r="T67" s="462"/>
      <c r="U67" s="473"/>
      <c r="V67" s="450"/>
      <c r="W67" s="462"/>
      <c r="X67" s="462"/>
      <c r="Y67" s="462"/>
      <c r="Z67" s="473"/>
      <c r="AA67" s="450"/>
      <c r="AB67" s="462"/>
      <c r="AC67" s="462"/>
      <c r="AD67" s="462"/>
      <c r="AE67" s="473"/>
      <c r="AF67" s="530"/>
      <c r="AG67" s="538"/>
      <c r="AH67" s="538"/>
      <c r="AI67" s="538"/>
      <c r="AJ67" s="548"/>
      <c r="AK67" s="554"/>
      <c r="AL67" s="408"/>
      <c r="AM67" s="408"/>
      <c r="AN67" s="408"/>
      <c r="AO67" s="444"/>
      <c r="AP67" s="450"/>
      <c r="AQ67" s="462"/>
      <c r="AR67" s="462"/>
      <c r="AS67" s="462"/>
      <c r="AT67" s="473"/>
      <c r="AU67" s="450"/>
      <c r="AV67" s="462"/>
      <c r="AW67" s="462"/>
      <c r="AX67" s="462"/>
      <c r="AY67" s="473"/>
      <c r="AZ67" s="450"/>
      <c r="BA67" s="462"/>
      <c r="BB67" s="462"/>
      <c r="BC67" s="462"/>
      <c r="BD67" s="540"/>
      <c r="BE67" s="385"/>
      <c r="BF67" s="385"/>
      <c r="BG67" s="385"/>
      <c r="BH67" s="385"/>
      <c r="BI67" s="385"/>
      <c r="BJ67" s="385"/>
      <c r="BK67" s="385"/>
      <c r="BL67" s="385"/>
      <c r="BM67" s="385"/>
      <c r="BN67" s="385"/>
      <c r="BO67" s="385"/>
      <c r="BP67" s="385"/>
      <c r="BQ67" s="381">
        <v>61</v>
      </c>
      <c r="BR67" s="663"/>
      <c r="BS67" s="669"/>
      <c r="BT67" s="670"/>
      <c r="BU67" s="670"/>
      <c r="BV67" s="670"/>
      <c r="BW67" s="670"/>
      <c r="BX67" s="670"/>
      <c r="BY67" s="670"/>
      <c r="BZ67" s="670"/>
      <c r="CA67" s="670"/>
      <c r="CB67" s="670"/>
      <c r="CC67" s="670"/>
      <c r="CD67" s="670"/>
      <c r="CE67" s="670"/>
      <c r="CF67" s="670"/>
      <c r="CG67" s="685"/>
      <c r="CH67" s="690"/>
      <c r="CI67" s="693"/>
      <c r="CJ67" s="693"/>
      <c r="CK67" s="693"/>
      <c r="CL67" s="709"/>
      <c r="CM67" s="690"/>
      <c r="CN67" s="693"/>
      <c r="CO67" s="693"/>
      <c r="CP67" s="693"/>
      <c r="CQ67" s="709"/>
      <c r="CR67" s="690"/>
      <c r="CS67" s="693"/>
      <c r="CT67" s="693"/>
      <c r="CU67" s="693"/>
      <c r="CV67" s="709"/>
      <c r="CW67" s="690"/>
      <c r="CX67" s="693"/>
      <c r="CY67" s="693"/>
      <c r="CZ67" s="693"/>
      <c r="DA67" s="709"/>
      <c r="DB67" s="690"/>
      <c r="DC67" s="693"/>
      <c r="DD67" s="693"/>
      <c r="DE67" s="693"/>
      <c r="DF67" s="709"/>
      <c r="DG67" s="690"/>
      <c r="DH67" s="693"/>
      <c r="DI67" s="693"/>
      <c r="DJ67" s="693"/>
      <c r="DK67" s="709"/>
      <c r="DL67" s="690"/>
      <c r="DM67" s="693"/>
      <c r="DN67" s="693"/>
      <c r="DO67" s="693"/>
      <c r="DP67" s="709"/>
      <c r="DQ67" s="690"/>
      <c r="DR67" s="693"/>
      <c r="DS67" s="693"/>
      <c r="DT67" s="693"/>
      <c r="DU67" s="709"/>
      <c r="DV67" s="669"/>
      <c r="DW67" s="670"/>
      <c r="DX67" s="670"/>
      <c r="DY67" s="670"/>
      <c r="DZ67" s="746"/>
      <c r="EA67" s="373"/>
    </row>
    <row r="68" spans="1:131" s="370" customFormat="1" ht="26.25" customHeight="1">
      <c r="A68" s="380">
        <v>1</v>
      </c>
      <c r="B68" s="409" t="s">
        <v>529</v>
      </c>
      <c r="C68" s="429"/>
      <c r="D68" s="429"/>
      <c r="E68" s="429"/>
      <c r="F68" s="429"/>
      <c r="G68" s="429"/>
      <c r="H68" s="429"/>
      <c r="I68" s="429"/>
      <c r="J68" s="429"/>
      <c r="K68" s="429"/>
      <c r="L68" s="429"/>
      <c r="M68" s="429"/>
      <c r="N68" s="429"/>
      <c r="O68" s="429"/>
      <c r="P68" s="445"/>
      <c r="Q68" s="451">
        <v>5450</v>
      </c>
      <c r="R68" s="463"/>
      <c r="S68" s="463"/>
      <c r="T68" s="463"/>
      <c r="U68" s="463"/>
      <c r="V68" s="463">
        <v>5450</v>
      </c>
      <c r="W68" s="463"/>
      <c r="X68" s="463"/>
      <c r="Y68" s="463"/>
      <c r="Z68" s="463"/>
      <c r="AA68" s="463" t="s">
        <v>135</v>
      </c>
      <c r="AB68" s="463"/>
      <c r="AC68" s="463"/>
      <c r="AD68" s="463"/>
      <c r="AE68" s="463"/>
      <c r="AF68" s="463">
        <v>1251</v>
      </c>
      <c r="AG68" s="463"/>
      <c r="AH68" s="463"/>
      <c r="AI68" s="463"/>
      <c r="AJ68" s="463"/>
      <c r="AK68" s="463">
        <v>1010</v>
      </c>
      <c r="AL68" s="463"/>
      <c r="AM68" s="463"/>
      <c r="AN68" s="463"/>
      <c r="AO68" s="463"/>
      <c r="AP68" s="463">
        <v>1414</v>
      </c>
      <c r="AQ68" s="463"/>
      <c r="AR68" s="463"/>
      <c r="AS68" s="463"/>
      <c r="AT68" s="463"/>
      <c r="AU68" s="463">
        <v>28</v>
      </c>
      <c r="AV68" s="463"/>
      <c r="AW68" s="463"/>
      <c r="AX68" s="463"/>
      <c r="AY68" s="463"/>
      <c r="AZ68" s="581"/>
      <c r="BA68" s="581"/>
      <c r="BB68" s="581"/>
      <c r="BC68" s="581"/>
      <c r="BD68" s="608"/>
      <c r="BE68" s="385"/>
      <c r="BF68" s="385"/>
      <c r="BG68" s="385"/>
      <c r="BH68" s="385"/>
      <c r="BI68" s="385"/>
      <c r="BJ68" s="385"/>
      <c r="BK68" s="385"/>
      <c r="BL68" s="385"/>
      <c r="BM68" s="385"/>
      <c r="BN68" s="385"/>
      <c r="BO68" s="385"/>
      <c r="BP68" s="385"/>
      <c r="BQ68" s="381">
        <v>62</v>
      </c>
      <c r="BR68" s="663"/>
      <c r="BS68" s="669"/>
      <c r="BT68" s="670"/>
      <c r="BU68" s="670"/>
      <c r="BV68" s="670"/>
      <c r="BW68" s="670"/>
      <c r="BX68" s="670"/>
      <c r="BY68" s="670"/>
      <c r="BZ68" s="670"/>
      <c r="CA68" s="670"/>
      <c r="CB68" s="670"/>
      <c r="CC68" s="670"/>
      <c r="CD68" s="670"/>
      <c r="CE68" s="670"/>
      <c r="CF68" s="670"/>
      <c r="CG68" s="685"/>
      <c r="CH68" s="690"/>
      <c r="CI68" s="693"/>
      <c r="CJ68" s="693"/>
      <c r="CK68" s="693"/>
      <c r="CL68" s="709"/>
      <c r="CM68" s="690"/>
      <c r="CN68" s="693"/>
      <c r="CO68" s="693"/>
      <c r="CP68" s="693"/>
      <c r="CQ68" s="709"/>
      <c r="CR68" s="690"/>
      <c r="CS68" s="693"/>
      <c r="CT68" s="693"/>
      <c r="CU68" s="693"/>
      <c r="CV68" s="709"/>
      <c r="CW68" s="690"/>
      <c r="CX68" s="693"/>
      <c r="CY68" s="693"/>
      <c r="CZ68" s="693"/>
      <c r="DA68" s="709"/>
      <c r="DB68" s="690"/>
      <c r="DC68" s="693"/>
      <c r="DD68" s="693"/>
      <c r="DE68" s="693"/>
      <c r="DF68" s="709"/>
      <c r="DG68" s="690"/>
      <c r="DH68" s="693"/>
      <c r="DI68" s="693"/>
      <c r="DJ68" s="693"/>
      <c r="DK68" s="709"/>
      <c r="DL68" s="690"/>
      <c r="DM68" s="693"/>
      <c r="DN68" s="693"/>
      <c r="DO68" s="693"/>
      <c r="DP68" s="709"/>
      <c r="DQ68" s="690"/>
      <c r="DR68" s="693"/>
      <c r="DS68" s="693"/>
      <c r="DT68" s="693"/>
      <c r="DU68" s="709"/>
      <c r="DV68" s="669"/>
      <c r="DW68" s="670"/>
      <c r="DX68" s="670"/>
      <c r="DY68" s="670"/>
      <c r="DZ68" s="746"/>
      <c r="EA68" s="373"/>
    </row>
    <row r="69" spans="1:131" s="370" customFormat="1" ht="26.25" customHeight="1">
      <c r="A69" s="381">
        <v>2</v>
      </c>
      <c r="B69" s="410" t="s">
        <v>512</v>
      </c>
      <c r="C69" s="430"/>
      <c r="D69" s="430"/>
      <c r="E69" s="430"/>
      <c r="F69" s="430"/>
      <c r="G69" s="430"/>
      <c r="H69" s="430"/>
      <c r="I69" s="430"/>
      <c r="J69" s="430"/>
      <c r="K69" s="430"/>
      <c r="L69" s="430"/>
      <c r="M69" s="430"/>
      <c r="N69" s="430"/>
      <c r="O69" s="430"/>
      <c r="P69" s="446"/>
      <c r="Q69" s="452">
        <v>367</v>
      </c>
      <c r="R69" s="464"/>
      <c r="S69" s="464"/>
      <c r="T69" s="464"/>
      <c r="U69" s="464"/>
      <c r="V69" s="464">
        <v>318</v>
      </c>
      <c r="W69" s="464"/>
      <c r="X69" s="464"/>
      <c r="Y69" s="464"/>
      <c r="Z69" s="464"/>
      <c r="AA69" s="464">
        <v>49</v>
      </c>
      <c r="AB69" s="464"/>
      <c r="AC69" s="464"/>
      <c r="AD69" s="464"/>
      <c r="AE69" s="464"/>
      <c r="AF69" s="464">
        <v>49</v>
      </c>
      <c r="AG69" s="464"/>
      <c r="AH69" s="464"/>
      <c r="AI69" s="464"/>
      <c r="AJ69" s="464"/>
      <c r="AK69" s="464">
        <v>50</v>
      </c>
      <c r="AL69" s="464"/>
      <c r="AM69" s="464"/>
      <c r="AN69" s="464"/>
      <c r="AO69" s="464"/>
      <c r="AP69" s="464">
        <v>7</v>
      </c>
      <c r="AQ69" s="464"/>
      <c r="AR69" s="464"/>
      <c r="AS69" s="464"/>
      <c r="AT69" s="464"/>
      <c r="AU69" s="464">
        <v>1</v>
      </c>
      <c r="AV69" s="464"/>
      <c r="AW69" s="464"/>
      <c r="AX69" s="464"/>
      <c r="AY69" s="464"/>
      <c r="AZ69" s="582"/>
      <c r="BA69" s="582"/>
      <c r="BB69" s="582"/>
      <c r="BC69" s="582"/>
      <c r="BD69" s="609"/>
      <c r="BE69" s="385"/>
      <c r="BF69" s="385"/>
      <c r="BG69" s="385"/>
      <c r="BH69" s="385"/>
      <c r="BI69" s="385"/>
      <c r="BJ69" s="385"/>
      <c r="BK69" s="385"/>
      <c r="BL69" s="385"/>
      <c r="BM69" s="385"/>
      <c r="BN69" s="385"/>
      <c r="BO69" s="385"/>
      <c r="BP69" s="385"/>
      <c r="BQ69" s="381">
        <v>63</v>
      </c>
      <c r="BR69" s="663"/>
      <c r="BS69" s="669"/>
      <c r="BT69" s="670"/>
      <c r="BU69" s="670"/>
      <c r="BV69" s="670"/>
      <c r="BW69" s="670"/>
      <c r="BX69" s="670"/>
      <c r="BY69" s="670"/>
      <c r="BZ69" s="670"/>
      <c r="CA69" s="670"/>
      <c r="CB69" s="670"/>
      <c r="CC69" s="670"/>
      <c r="CD69" s="670"/>
      <c r="CE69" s="670"/>
      <c r="CF69" s="670"/>
      <c r="CG69" s="685"/>
      <c r="CH69" s="690"/>
      <c r="CI69" s="693"/>
      <c r="CJ69" s="693"/>
      <c r="CK69" s="693"/>
      <c r="CL69" s="709"/>
      <c r="CM69" s="690"/>
      <c r="CN69" s="693"/>
      <c r="CO69" s="693"/>
      <c r="CP69" s="693"/>
      <c r="CQ69" s="709"/>
      <c r="CR69" s="690"/>
      <c r="CS69" s="693"/>
      <c r="CT69" s="693"/>
      <c r="CU69" s="693"/>
      <c r="CV69" s="709"/>
      <c r="CW69" s="690"/>
      <c r="CX69" s="693"/>
      <c r="CY69" s="693"/>
      <c r="CZ69" s="693"/>
      <c r="DA69" s="709"/>
      <c r="DB69" s="690"/>
      <c r="DC69" s="693"/>
      <c r="DD69" s="693"/>
      <c r="DE69" s="693"/>
      <c r="DF69" s="709"/>
      <c r="DG69" s="690"/>
      <c r="DH69" s="693"/>
      <c r="DI69" s="693"/>
      <c r="DJ69" s="693"/>
      <c r="DK69" s="709"/>
      <c r="DL69" s="690"/>
      <c r="DM69" s="693"/>
      <c r="DN69" s="693"/>
      <c r="DO69" s="693"/>
      <c r="DP69" s="709"/>
      <c r="DQ69" s="690"/>
      <c r="DR69" s="693"/>
      <c r="DS69" s="693"/>
      <c r="DT69" s="693"/>
      <c r="DU69" s="709"/>
      <c r="DV69" s="669"/>
      <c r="DW69" s="670"/>
      <c r="DX69" s="670"/>
      <c r="DY69" s="670"/>
      <c r="DZ69" s="746"/>
      <c r="EA69" s="373"/>
    </row>
    <row r="70" spans="1:131" s="370" customFormat="1" ht="26.25" customHeight="1">
      <c r="A70" s="381">
        <v>3</v>
      </c>
      <c r="B70" s="410" t="s">
        <v>113</v>
      </c>
      <c r="C70" s="430"/>
      <c r="D70" s="430"/>
      <c r="E70" s="430"/>
      <c r="F70" s="430"/>
      <c r="G70" s="430"/>
      <c r="H70" s="430"/>
      <c r="I70" s="430"/>
      <c r="J70" s="430"/>
      <c r="K70" s="430"/>
      <c r="L70" s="430"/>
      <c r="M70" s="430"/>
      <c r="N70" s="430"/>
      <c r="O70" s="430"/>
      <c r="P70" s="446"/>
      <c r="Q70" s="452">
        <v>618</v>
      </c>
      <c r="R70" s="464"/>
      <c r="S70" s="464"/>
      <c r="T70" s="464"/>
      <c r="U70" s="464"/>
      <c r="V70" s="464">
        <v>579</v>
      </c>
      <c r="W70" s="464"/>
      <c r="X70" s="464"/>
      <c r="Y70" s="464"/>
      <c r="Z70" s="464"/>
      <c r="AA70" s="464">
        <v>39</v>
      </c>
      <c r="AB70" s="464"/>
      <c r="AC70" s="464"/>
      <c r="AD70" s="464"/>
      <c r="AE70" s="464"/>
      <c r="AF70" s="464">
        <v>39</v>
      </c>
      <c r="AG70" s="464"/>
      <c r="AH70" s="464"/>
      <c r="AI70" s="464"/>
      <c r="AJ70" s="464"/>
      <c r="AK70" s="464">
        <v>115</v>
      </c>
      <c r="AL70" s="464"/>
      <c r="AM70" s="464"/>
      <c r="AN70" s="464"/>
      <c r="AO70" s="464"/>
      <c r="AP70" s="464" t="s">
        <v>135</v>
      </c>
      <c r="AQ70" s="464"/>
      <c r="AR70" s="464"/>
      <c r="AS70" s="464"/>
      <c r="AT70" s="464"/>
      <c r="AU70" s="464" t="s">
        <v>135</v>
      </c>
      <c r="AV70" s="464"/>
      <c r="AW70" s="464"/>
      <c r="AX70" s="464"/>
      <c r="AY70" s="464"/>
      <c r="AZ70" s="582"/>
      <c r="BA70" s="582"/>
      <c r="BB70" s="582"/>
      <c r="BC70" s="582"/>
      <c r="BD70" s="609"/>
      <c r="BE70" s="385"/>
      <c r="BF70" s="385"/>
      <c r="BG70" s="385"/>
      <c r="BH70" s="385"/>
      <c r="BI70" s="385"/>
      <c r="BJ70" s="385"/>
      <c r="BK70" s="385"/>
      <c r="BL70" s="385"/>
      <c r="BM70" s="385"/>
      <c r="BN70" s="385"/>
      <c r="BO70" s="385"/>
      <c r="BP70" s="385"/>
      <c r="BQ70" s="381">
        <v>64</v>
      </c>
      <c r="BR70" s="663"/>
      <c r="BS70" s="669"/>
      <c r="BT70" s="670"/>
      <c r="BU70" s="670"/>
      <c r="BV70" s="670"/>
      <c r="BW70" s="670"/>
      <c r="BX70" s="670"/>
      <c r="BY70" s="670"/>
      <c r="BZ70" s="670"/>
      <c r="CA70" s="670"/>
      <c r="CB70" s="670"/>
      <c r="CC70" s="670"/>
      <c r="CD70" s="670"/>
      <c r="CE70" s="670"/>
      <c r="CF70" s="670"/>
      <c r="CG70" s="685"/>
      <c r="CH70" s="690"/>
      <c r="CI70" s="693"/>
      <c r="CJ70" s="693"/>
      <c r="CK70" s="693"/>
      <c r="CL70" s="709"/>
      <c r="CM70" s="690"/>
      <c r="CN70" s="693"/>
      <c r="CO70" s="693"/>
      <c r="CP70" s="693"/>
      <c r="CQ70" s="709"/>
      <c r="CR70" s="690"/>
      <c r="CS70" s="693"/>
      <c r="CT70" s="693"/>
      <c r="CU70" s="693"/>
      <c r="CV70" s="709"/>
      <c r="CW70" s="690"/>
      <c r="CX70" s="693"/>
      <c r="CY70" s="693"/>
      <c r="CZ70" s="693"/>
      <c r="DA70" s="709"/>
      <c r="DB70" s="690"/>
      <c r="DC70" s="693"/>
      <c r="DD70" s="693"/>
      <c r="DE70" s="693"/>
      <c r="DF70" s="709"/>
      <c r="DG70" s="690"/>
      <c r="DH70" s="693"/>
      <c r="DI70" s="693"/>
      <c r="DJ70" s="693"/>
      <c r="DK70" s="709"/>
      <c r="DL70" s="690"/>
      <c r="DM70" s="693"/>
      <c r="DN70" s="693"/>
      <c r="DO70" s="693"/>
      <c r="DP70" s="709"/>
      <c r="DQ70" s="690"/>
      <c r="DR70" s="693"/>
      <c r="DS70" s="693"/>
      <c r="DT70" s="693"/>
      <c r="DU70" s="709"/>
      <c r="DV70" s="669"/>
      <c r="DW70" s="670"/>
      <c r="DX70" s="670"/>
      <c r="DY70" s="670"/>
      <c r="DZ70" s="746"/>
      <c r="EA70" s="373"/>
    </row>
    <row r="71" spans="1:131" s="370" customFormat="1" ht="26.25" customHeight="1">
      <c r="A71" s="381">
        <v>4</v>
      </c>
      <c r="B71" s="410" t="s">
        <v>530</v>
      </c>
      <c r="C71" s="430"/>
      <c r="D71" s="430"/>
      <c r="E71" s="430"/>
      <c r="F71" s="430"/>
      <c r="G71" s="430"/>
      <c r="H71" s="430"/>
      <c r="I71" s="430"/>
      <c r="J71" s="430"/>
      <c r="K71" s="430"/>
      <c r="L71" s="430"/>
      <c r="M71" s="430"/>
      <c r="N71" s="430"/>
      <c r="O71" s="430"/>
      <c r="P71" s="446"/>
      <c r="Q71" s="452">
        <v>320</v>
      </c>
      <c r="R71" s="464"/>
      <c r="S71" s="464"/>
      <c r="T71" s="464"/>
      <c r="U71" s="464"/>
      <c r="V71" s="464">
        <v>313</v>
      </c>
      <c r="W71" s="464"/>
      <c r="X71" s="464"/>
      <c r="Y71" s="464"/>
      <c r="Z71" s="464"/>
      <c r="AA71" s="464">
        <v>7</v>
      </c>
      <c r="AB71" s="464"/>
      <c r="AC71" s="464"/>
      <c r="AD71" s="464"/>
      <c r="AE71" s="464"/>
      <c r="AF71" s="464">
        <v>7</v>
      </c>
      <c r="AG71" s="464"/>
      <c r="AH71" s="464"/>
      <c r="AI71" s="464"/>
      <c r="AJ71" s="464"/>
      <c r="AK71" s="464">
        <v>4</v>
      </c>
      <c r="AL71" s="464"/>
      <c r="AM71" s="464"/>
      <c r="AN71" s="464"/>
      <c r="AO71" s="464"/>
      <c r="AP71" s="464" t="s">
        <v>135</v>
      </c>
      <c r="AQ71" s="464"/>
      <c r="AR71" s="464"/>
      <c r="AS71" s="464"/>
      <c r="AT71" s="464"/>
      <c r="AU71" s="464" t="s">
        <v>135</v>
      </c>
      <c r="AV71" s="464"/>
      <c r="AW71" s="464"/>
      <c r="AX71" s="464"/>
      <c r="AY71" s="464"/>
      <c r="AZ71" s="582"/>
      <c r="BA71" s="582"/>
      <c r="BB71" s="582"/>
      <c r="BC71" s="582"/>
      <c r="BD71" s="609"/>
      <c r="BE71" s="385"/>
      <c r="BF71" s="385"/>
      <c r="BG71" s="385"/>
      <c r="BH71" s="385"/>
      <c r="BI71" s="385"/>
      <c r="BJ71" s="385"/>
      <c r="BK71" s="385"/>
      <c r="BL71" s="385"/>
      <c r="BM71" s="385"/>
      <c r="BN71" s="385"/>
      <c r="BO71" s="385"/>
      <c r="BP71" s="385"/>
      <c r="BQ71" s="381">
        <v>65</v>
      </c>
      <c r="BR71" s="663"/>
      <c r="BS71" s="669"/>
      <c r="BT71" s="670"/>
      <c r="BU71" s="670"/>
      <c r="BV71" s="670"/>
      <c r="BW71" s="670"/>
      <c r="BX71" s="670"/>
      <c r="BY71" s="670"/>
      <c r="BZ71" s="670"/>
      <c r="CA71" s="670"/>
      <c r="CB71" s="670"/>
      <c r="CC71" s="670"/>
      <c r="CD71" s="670"/>
      <c r="CE71" s="670"/>
      <c r="CF71" s="670"/>
      <c r="CG71" s="685"/>
      <c r="CH71" s="690"/>
      <c r="CI71" s="693"/>
      <c r="CJ71" s="693"/>
      <c r="CK71" s="693"/>
      <c r="CL71" s="709"/>
      <c r="CM71" s="690"/>
      <c r="CN71" s="693"/>
      <c r="CO71" s="693"/>
      <c r="CP71" s="693"/>
      <c r="CQ71" s="709"/>
      <c r="CR71" s="690"/>
      <c r="CS71" s="693"/>
      <c r="CT71" s="693"/>
      <c r="CU71" s="693"/>
      <c r="CV71" s="709"/>
      <c r="CW71" s="690"/>
      <c r="CX71" s="693"/>
      <c r="CY71" s="693"/>
      <c r="CZ71" s="693"/>
      <c r="DA71" s="709"/>
      <c r="DB71" s="690"/>
      <c r="DC71" s="693"/>
      <c r="DD71" s="693"/>
      <c r="DE71" s="693"/>
      <c r="DF71" s="709"/>
      <c r="DG71" s="690"/>
      <c r="DH71" s="693"/>
      <c r="DI71" s="693"/>
      <c r="DJ71" s="693"/>
      <c r="DK71" s="709"/>
      <c r="DL71" s="690"/>
      <c r="DM71" s="693"/>
      <c r="DN71" s="693"/>
      <c r="DO71" s="693"/>
      <c r="DP71" s="709"/>
      <c r="DQ71" s="690"/>
      <c r="DR71" s="693"/>
      <c r="DS71" s="693"/>
      <c r="DT71" s="693"/>
      <c r="DU71" s="709"/>
      <c r="DV71" s="669"/>
      <c r="DW71" s="670"/>
      <c r="DX71" s="670"/>
      <c r="DY71" s="670"/>
      <c r="DZ71" s="746"/>
      <c r="EA71" s="373"/>
    </row>
    <row r="72" spans="1:131" s="370" customFormat="1" ht="26.25" customHeight="1">
      <c r="A72" s="381">
        <v>5</v>
      </c>
      <c r="B72" s="410" t="s">
        <v>531</v>
      </c>
      <c r="C72" s="430"/>
      <c r="D72" s="430"/>
      <c r="E72" s="430"/>
      <c r="F72" s="430"/>
      <c r="G72" s="430"/>
      <c r="H72" s="430"/>
      <c r="I72" s="430"/>
      <c r="J72" s="430"/>
      <c r="K72" s="430"/>
      <c r="L72" s="430"/>
      <c r="M72" s="430"/>
      <c r="N72" s="430"/>
      <c r="O72" s="430"/>
      <c r="P72" s="446"/>
      <c r="Q72" s="452">
        <v>486</v>
      </c>
      <c r="R72" s="464"/>
      <c r="S72" s="464"/>
      <c r="T72" s="464"/>
      <c r="U72" s="464"/>
      <c r="V72" s="464">
        <v>483</v>
      </c>
      <c r="W72" s="464"/>
      <c r="X72" s="464"/>
      <c r="Y72" s="464"/>
      <c r="Z72" s="464"/>
      <c r="AA72" s="464">
        <v>4</v>
      </c>
      <c r="AB72" s="464"/>
      <c r="AC72" s="464"/>
      <c r="AD72" s="464"/>
      <c r="AE72" s="464"/>
      <c r="AF72" s="464">
        <v>4</v>
      </c>
      <c r="AG72" s="464"/>
      <c r="AH72" s="464"/>
      <c r="AI72" s="464"/>
      <c r="AJ72" s="464"/>
      <c r="AK72" s="464"/>
      <c r="AL72" s="464"/>
      <c r="AM72" s="464"/>
      <c r="AN72" s="464"/>
      <c r="AO72" s="464"/>
      <c r="AP72" s="464" t="s">
        <v>135</v>
      </c>
      <c r="AQ72" s="464"/>
      <c r="AR72" s="464"/>
      <c r="AS72" s="464"/>
      <c r="AT72" s="464"/>
      <c r="AU72" s="464" t="s">
        <v>135</v>
      </c>
      <c r="AV72" s="464"/>
      <c r="AW72" s="464"/>
      <c r="AX72" s="464"/>
      <c r="AY72" s="464"/>
      <c r="AZ72" s="582"/>
      <c r="BA72" s="582"/>
      <c r="BB72" s="582"/>
      <c r="BC72" s="582"/>
      <c r="BD72" s="609"/>
      <c r="BE72" s="385"/>
      <c r="BF72" s="385"/>
      <c r="BG72" s="385"/>
      <c r="BH72" s="385"/>
      <c r="BI72" s="385"/>
      <c r="BJ72" s="385"/>
      <c r="BK72" s="385"/>
      <c r="BL72" s="385"/>
      <c r="BM72" s="385"/>
      <c r="BN72" s="385"/>
      <c r="BO72" s="385"/>
      <c r="BP72" s="385"/>
      <c r="BQ72" s="381">
        <v>66</v>
      </c>
      <c r="BR72" s="663"/>
      <c r="BS72" s="669"/>
      <c r="BT72" s="670"/>
      <c r="BU72" s="670"/>
      <c r="BV72" s="670"/>
      <c r="BW72" s="670"/>
      <c r="BX72" s="670"/>
      <c r="BY72" s="670"/>
      <c r="BZ72" s="670"/>
      <c r="CA72" s="670"/>
      <c r="CB72" s="670"/>
      <c r="CC72" s="670"/>
      <c r="CD72" s="670"/>
      <c r="CE72" s="670"/>
      <c r="CF72" s="670"/>
      <c r="CG72" s="685"/>
      <c r="CH72" s="690"/>
      <c r="CI72" s="693"/>
      <c r="CJ72" s="693"/>
      <c r="CK72" s="693"/>
      <c r="CL72" s="709"/>
      <c r="CM72" s="690"/>
      <c r="CN72" s="693"/>
      <c r="CO72" s="693"/>
      <c r="CP72" s="693"/>
      <c r="CQ72" s="709"/>
      <c r="CR72" s="690"/>
      <c r="CS72" s="693"/>
      <c r="CT72" s="693"/>
      <c r="CU72" s="693"/>
      <c r="CV72" s="709"/>
      <c r="CW72" s="690"/>
      <c r="CX72" s="693"/>
      <c r="CY72" s="693"/>
      <c r="CZ72" s="693"/>
      <c r="DA72" s="709"/>
      <c r="DB72" s="690"/>
      <c r="DC72" s="693"/>
      <c r="DD72" s="693"/>
      <c r="DE72" s="693"/>
      <c r="DF72" s="709"/>
      <c r="DG72" s="690"/>
      <c r="DH72" s="693"/>
      <c r="DI72" s="693"/>
      <c r="DJ72" s="693"/>
      <c r="DK72" s="709"/>
      <c r="DL72" s="690"/>
      <c r="DM72" s="693"/>
      <c r="DN72" s="693"/>
      <c r="DO72" s="693"/>
      <c r="DP72" s="709"/>
      <c r="DQ72" s="690"/>
      <c r="DR72" s="693"/>
      <c r="DS72" s="693"/>
      <c r="DT72" s="693"/>
      <c r="DU72" s="709"/>
      <c r="DV72" s="669"/>
      <c r="DW72" s="670"/>
      <c r="DX72" s="670"/>
      <c r="DY72" s="670"/>
      <c r="DZ72" s="746"/>
      <c r="EA72" s="373"/>
    </row>
    <row r="73" spans="1:131" s="370" customFormat="1" ht="26.25" customHeight="1">
      <c r="A73" s="381">
        <v>6</v>
      </c>
      <c r="B73" s="410" t="s">
        <v>532</v>
      </c>
      <c r="C73" s="430"/>
      <c r="D73" s="430"/>
      <c r="E73" s="430"/>
      <c r="F73" s="430"/>
      <c r="G73" s="430"/>
      <c r="H73" s="430"/>
      <c r="I73" s="430"/>
      <c r="J73" s="430"/>
      <c r="K73" s="430"/>
      <c r="L73" s="430"/>
      <c r="M73" s="430"/>
      <c r="N73" s="430"/>
      <c r="O73" s="430"/>
      <c r="P73" s="446"/>
      <c r="Q73" s="452">
        <v>440293</v>
      </c>
      <c r="R73" s="464"/>
      <c r="S73" s="464"/>
      <c r="T73" s="464"/>
      <c r="U73" s="464"/>
      <c r="V73" s="464">
        <v>419504</v>
      </c>
      <c r="W73" s="464"/>
      <c r="X73" s="464"/>
      <c r="Y73" s="464"/>
      <c r="Z73" s="464"/>
      <c r="AA73" s="464">
        <v>20789</v>
      </c>
      <c r="AB73" s="464"/>
      <c r="AC73" s="464"/>
      <c r="AD73" s="464"/>
      <c r="AE73" s="464"/>
      <c r="AF73" s="464">
        <v>20789</v>
      </c>
      <c r="AG73" s="464"/>
      <c r="AH73" s="464"/>
      <c r="AI73" s="464"/>
      <c r="AJ73" s="464"/>
      <c r="AK73" s="464">
        <v>358</v>
      </c>
      <c r="AL73" s="464"/>
      <c r="AM73" s="464"/>
      <c r="AN73" s="464"/>
      <c r="AO73" s="464"/>
      <c r="AP73" s="464" t="s">
        <v>135</v>
      </c>
      <c r="AQ73" s="464"/>
      <c r="AR73" s="464"/>
      <c r="AS73" s="464"/>
      <c r="AT73" s="464"/>
      <c r="AU73" s="464" t="s">
        <v>135</v>
      </c>
      <c r="AV73" s="464"/>
      <c r="AW73" s="464"/>
      <c r="AX73" s="464"/>
      <c r="AY73" s="464"/>
      <c r="AZ73" s="582"/>
      <c r="BA73" s="582"/>
      <c r="BB73" s="582"/>
      <c r="BC73" s="582"/>
      <c r="BD73" s="609"/>
      <c r="BE73" s="385"/>
      <c r="BF73" s="385"/>
      <c r="BG73" s="385"/>
      <c r="BH73" s="385"/>
      <c r="BI73" s="385"/>
      <c r="BJ73" s="385"/>
      <c r="BK73" s="385"/>
      <c r="BL73" s="385"/>
      <c r="BM73" s="385"/>
      <c r="BN73" s="385"/>
      <c r="BO73" s="385"/>
      <c r="BP73" s="385"/>
      <c r="BQ73" s="381">
        <v>67</v>
      </c>
      <c r="BR73" s="663"/>
      <c r="BS73" s="669"/>
      <c r="BT73" s="670"/>
      <c r="BU73" s="670"/>
      <c r="BV73" s="670"/>
      <c r="BW73" s="670"/>
      <c r="BX73" s="670"/>
      <c r="BY73" s="670"/>
      <c r="BZ73" s="670"/>
      <c r="CA73" s="670"/>
      <c r="CB73" s="670"/>
      <c r="CC73" s="670"/>
      <c r="CD73" s="670"/>
      <c r="CE73" s="670"/>
      <c r="CF73" s="670"/>
      <c r="CG73" s="685"/>
      <c r="CH73" s="690"/>
      <c r="CI73" s="693"/>
      <c r="CJ73" s="693"/>
      <c r="CK73" s="693"/>
      <c r="CL73" s="709"/>
      <c r="CM73" s="690"/>
      <c r="CN73" s="693"/>
      <c r="CO73" s="693"/>
      <c r="CP73" s="693"/>
      <c r="CQ73" s="709"/>
      <c r="CR73" s="690"/>
      <c r="CS73" s="693"/>
      <c r="CT73" s="693"/>
      <c r="CU73" s="693"/>
      <c r="CV73" s="709"/>
      <c r="CW73" s="690"/>
      <c r="CX73" s="693"/>
      <c r="CY73" s="693"/>
      <c r="CZ73" s="693"/>
      <c r="DA73" s="709"/>
      <c r="DB73" s="690"/>
      <c r="DC73" s="693"/>
      <c r="DD73" s="693"/>
      <c r="DE73" s="693"/>
      <c r="DF73" s="709"/>
      <c r="DG73" s="690"/>
      <c r="DH73" s="693"/>
      <c r="DI73" s="693"/>
      <c r="DJ73" s="693"/>
      <c r="DK73" s="709"/>
      <c r="DL73" s="690"/>
      <c r="DM73" s="693"/>
      <c r="DN73" s="693"/>
      <c r="DO73" s="693"/>
      <c r="DP73" s="709"/>
      <c r="DQ73" s="690"/>
      <c r="DR73" s="693"/>
      <c r="DS73" s="693"/>
      <c r="DT73" s="693"/>
      <c r="DU73" s="709"/>
      <c r="DV73" s="669"/>
      <c r="DW73" s="670"/>
      <c r="DX73" s="670"/>
      <c r="DY73" s="670"/>
      <c r="DZ73" s="746"/>
      <c r="EA73" s="373"/>
    </row>
    <row r="74" spans="1:131" s="370" customFormat="1" ht="26.25" customHeight="1">
      <c r="A74" s="381">
        <v>7</v>
      </c>
      <c r="B74" s="410"/>
      <c r="C74" s="430"/>
      <c r="D74" s="430"/>
      <c r="E74" s="430"/>
      <c r="F74" s="430"/>
      <c r="G74" s="430"/>
      <c r="H74" s="430"/>
      <c r="I74" s="430"/>
      <c r="J74" s="430"/>
      <c r="K74" s="430"/>
      <c r="L74" s="430"/>
      <c r="M74" s="430"/>
      <c r="N74" s="430"/>
      <c r="O74" s="430"/>
      <c r="P74" s="446"/>
      <c r="Q74" s="452"/>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4"/>
      <c r="AP74" s="464"/>
      <c r="AQ74" s="464"/>
      <c r="AR74" s="464"/>
      <c r="AS74" s="464"/>
      <c r="AT74" s="464"/>
      <c r="AU74" s="464"/>
      <c r="AV74" s="464"/>
      <c r="AW74" s="464"/>
      <c r="AX74" s="464"/>
      <c r="AY74" s="464"/>
      <c r="AZ74" s="582"/>
      <c r="BA74" s="582"/>
      <c r="BB74" s="582"/>
      <c r="BC74" s="582"/>
      <c r="BD74" s="609"/>
      <c r="BE74" s="385"/>
      <c r="BF74" s="385"/>
      <c r="BG74" s="385"/>
      <c r="BH74" s="385"/>
      <c r="BI74" s="385"/>
      <c r="BJ74" s="385"/>
      <c r="BK74" s="385"/>
      <c r="BL74" s="385"/>
      <c r="BM74" s="385"/>
      <c r="BN74" s="385"/>
      <c r="BO74" s="385"/>
      <c r="BP74" s="385"/>
      <c r="BQ74" s="381">
        <v>68</v>
      </c>
      <c r="BR74" s="663"/>
      <c r="BS74" s="669"/>
      <c r="BT74" s="670"/>
      <c r="BU74" s="670"/>
      <c r="BV74" s="670"/>
      <c r="BW74" s="670"/>
      <c r="BX74" s="670"/>
      <c r="BY74" s="670"/>
      <c r="BZ74" s="670"/>
      <c r="CA74" s="670"/>
      <c r="CB74" s="670"/>
      <c r="CC74" s="670"/>
      <c r="CD74" s="670"/>
      <c r="CE74" s="670"/>
      <c r="CF74" s="670"/>
      <c r="CG74" s="685"/>
      <c r="CH74" s="690"/>
      <c r="CI74" s="693"/>
      <c r="CJ74" s="693"/>
      <c r="CK74" s="693"/>
      <c r="CL74" s="709"/>
      <c r="CM74" s="690"/>
      <c r="CN74" s="693"/>
      <c r="CO74" s="693"/>
      <c r="CP74" s="693"/>
      <c r="CQ74" s="709"/>
      <c r="CR74" s="690"/>
      <c r="CS74" s="693"/>
      <c r="CT74" s="693"/>
      <c r="CU74" s="693"/>
      <c r="CV74" s="709"/>
      <c r="CW74" s="690"/>
      <c r="CX74" s="693"/>
      <c r="CY74" s="693"/>
      <c r="CZ74" s="693"/>
      <c r="DA74" s="709"/>
      <c r="DB74" s="690"/>
      <c r="DC74" s="693"/>
      <c r="DD74" s="693"/>
      <c r="DE74" s="693"/>
      <c r="DF74" s="709"/>
      <c r="DG74" s="690"/>
      <c r="DH74" s="693"/>
      <c r="DI74" s="693"/>
      <c r="DJ74" s="693"/>
      <c r="DK74" s="709"/>
      <c r="DL74" s="690"/>
      <c r="DM74" s="693"/>
      <c r="DN74" s="693"/>
      <c r="DO74" s="693"/>
      <c r="DP74" s="709"/>
      <c r="DQ74" s="690"/>
      <c r="DR74" s="693"/>
      <c r="DS74" s="693"/>
      <c r="DT74" s="693"/>
      <c r="DU74" s="709"/>
      <c r="DV74" s="669"/>
      <c r="DW74" s="670"/>
      <c r="DX74" s="670"/>
      <c r="DY74" s="670"/>
      <c r="DZ74" s="746"/>
      <c r="EA74" s="373"/>
    </row>
    <row r="75" spans="1:131" s="370" customFormat="1" ht="26.25" customHeight="1">
      <c r="A75" s="381">
        <v>8</v>
      </c>
      <c r="B75" s="410"/>
      <c r="C75" s="430"/>
      <c r="D75" s="430"/>
      <c r="E75" s="430"/>
      <c r="F75" s="430"/>
      <c r="G75" s="430"/>
      <c r="H75" s="430"/>
      <c r="I75" s="430"/>
      <c r="J75" s="430"/>
      <c r="K75" s="430"/>
      <c r="L75" s="430"/>
      <c r="M75" s="430"/>
      <c r="N75" s="430"/>
      <c r="O75" s="430"/>
      <c r="P75" s="446"/>
      <c r="Q75" s="458"/>
      <c r="R75" s="470"/>
      <c r="S75" s="470"/>
      <c r="T75" s="470"/>
      <c r="U75" s="474"/>
      <c r="V75" s="475"/>
      <c r="W75" s="470"/>
      <c r="X75" s="470"/>
      <c r="Y75" s="470"/>
      <c r="Z75" s="474"/>
      <c r="AA75" s="475"/>
      <c r="AB75" s="470"/>
      <c r="AC75" s="470"/>
      <c r="AD75" s="470"/>
      <c r="AE75" s="474"/>
      <c r="AF75" s="475"/>
      <c r="AG75" s="470"/>
      <c r="AH75" s="470"/>
      <c r="AI75" s="470"/>
      <c r="AJ75" s="474"/>
      <c r="AK75" s="475"/>
      <c r="AL75" s="470"/>
      <c r="AM75" s="470"/>
      <c r="AN75" s="470"/>
      <c r="AO75" s="474"/>
      <c r="AP75" s="475"/>
      <c r="AQ75" s="470"/>
      <c r="AR75" s="470"/>
      <c r="AS75" s="470"/>
      <c r="AT75" s="474"/>
      <c r="AU75" s="475"/>
      <c r="AV75" s="470"/>
      <c r="AW75" s="470"/>
      <c r="AX75" s="470"/>
      <c r="AY75" s="474"/>
      <c r="AZ75" s="582"/>
      <c r="BA75" s="582"/>
      <c r="BB75" s="582"/>
      <c r="BC75" s="582"/>
      <c r="BD75" s="609"/>
      <c r="BE75" s="385"/>
      <c r="BF75" s="385"/>
      <c r="BG75" s="385"/>
      <c r="BH75" s="385"/>
      <c r="BI75" s="385"/>
      <c r="BJ75" s="385"/>
      <c r="BK75" s="385"/>
      <c r="BL75" s="385"/>
      <c r="BM75" s="385"/>
      <c r="BN75" s="385"/>
      <c r="BO75" s="385"/>
      <c r="BP75" s="385"/>
      <c r="BQ75" s="381">
        <v>69</v>
      </c>
      <c r="BR75" s="663"/>
      <c r="BS75" s="669"/>
      <c r="BT75" s="670"/>
      <c r="BU75" s="670"/>
      <c r="BV75" s="670"/>
      <c r="BW75" s="670"/>
      <c r="BX75" s="670"/>
      <c r="BY75" s="670"/>
      <c r="BZ75" s="670"/>
      <c r="CA75" s="670"/>
      <c r="CB75" s="670"/>
      <c r="CC75" s="670"/>
      <c r="CD75" s="670"/>
      <c r="CE75" s="670"/>
      <c r="CF75" s="670"/>
      <c r="CG75" s="685"/>
      <c r="CH75" s="690"/>
      <c r="CI75" s="693"/>
      <c r="CJ75" s="693"/>
      <c r="CK75" s="693"/>
      <c r="CL75" s="709"/>
      <c r="CM75" s="690"/>
      <c r="CN75" s="693"/>
      <c r="CO75" s="693"/>
      <c r="CP75" s="693"/>
      <c r="CQ75" s="709"/>
      <c r="CR75" s="690"/>
      <c r="CS75" s="693"/>
      <c r="CT75" s="693"/>
      <c r="CU75" s="693"/>
      <c r="CV75" s="709"/>
      <c r="CW75" s="690"/>
      <c r="CX75" s="693"/>
      <c r="CY75" s="693"/>
      <c r="CZ75" s="693"/>
      <c r="DA75" s="709"/>
      <c r="DB75" s="690"/>
      <c r="DC75" s="693"/>
      <c r="DD75" s="693"/>
      <c r="DE75" s="693"/>
      <c r="DF75" s="709"/>
      <c r="DG75" s="690"/>
      <c r="DH75" s="693"/>
      <c r="DI75" s="693"/>
      <c r="DJ75" s="693"/>
      <c r="DK75" s="709"/>
      <c r="DL75" s="690"/>
      <c r="DM75" s="693"/>
      <c r="DN75" s="693"/>
      <c r="DO75" s="693"/>
      <c r="DP75" s="709"/>
      <c r="DQ75" s="690"/>
      <c r="DR75" s="693"/>
      <c r="DS75" s="693"/>
      <c r="DT75" s="693"/>
      <c r="DU75" s="709"/>
      <c r="DV75" s="669"/>
      <c r="DW75" s="670"/>
      <c r="DX75" s="670"/>
      <c r="DY75" s="670"/>
      <c r="DZ75" s="746"/>
      <c r="EA75" s="373"/>
    </row>
    <row r="76" spans="1:131" s="370" customFormat="1" ht="26.25" customHeight="1">
      <c r="A76" s="381">
        <v>9</v>
      </c>
      <c r="B76" s="410"/>
      <c r="C76" s="430"/>
      <c r="D76" s="430"/>
      <c r="E76" s="430"/>
      <c r="F76" s="430"/>
      <c r="G76" s="430"/>
      <c r="H76" s="430"/>
      <c r="I76" s="430"/>
      <c r="J76" s="430"/>
      <c r="K76" s="430"/>
      <c r="L76" s="430"/>
      <c r="M76" s="430"/>
      <c r="N76" s="430"/>
      <c r="O76" s="430"/>
      <c r="P76" s="446"/>
      <c r="Q76" s="458"/>
      <c r="R76" s="470"/>
      <c r="S76" s="470"/>
      <c r="T76" s="470"/>
      <c r="U76" s="474"/>
      <c r="V76" s="475"/>
      <c r="W76" s="470"/>
      <c r="X76" s="470"/>
      <c r="Y76" s="470"/>
      <c r="Z76" s="474"/>
      <c r="AA76" s="475"/>
      <c r="AB76" s="470"/>
      <c r="AC76" s="470"/>
      <c r="AD76" s="470"/>
      <c r="AE76" s="474"/>
      <c r="AF76" s="475"/>
      <c r="AG76" s="470"/>
      <c r="AH76" s="470"/>
      <c r="AI76" s="470"/>
      <c r="AJ76" s="474"/>
      <c r="AK76" s="475"/>
      <c r="AL76" s="470"/>
      <c r="AM76" s="470"/>
      <c r="AN76" s="470"/>
      <c r="AO76" s="474"/>
      <c r="AP76" s="475"/>
      <c r="AQ76" s="470"/>
      <c r="AR76" s="470"/>
      <c r="AS76" s="470"/>
      <c r="AT76" s="474"/>
      <c r="AU76" s="475"/>
      <c r="AV76" s="470"/>
      <c r="AW76" s="470"/>
      <c r="AX76" s="470"/>
      <c r="AY76" s="474"/>
      <c r="AZ76" s="582"/>
      <c r="BA76" s="582"/>
      <c r="BB76" s="582"/>
      <c r="BC76" s="582"/>
      <c r="BD76" s="609"/>
      <c r="BE76" s="385"/>
      <c r="BF76" s="385"/>
      <c r="BG76" s="385"/>
      <c r="BH76" s="385"/>
      <c r="BI76" s="385"/>
      <c r="BJ76" s="385"/>
      <c r="BK76" s="385"/>
      <c r="BL76" s="385"/>
      <c r="BM76" s="385"/>
      <c r="BN76" s="385"/>
      <c r="BO76" s="385"/>
      <c r="BP76" s="385"/>
      <c r="BQ76" s="381">
        <v>70</v>
      </c>
      <c r="BR76" s="663"/>
      <c r="BS76" s="669"/>
      <c r="BT76" s="670"/>
      <c r="BU76" s="670"/>
      <c r="BV76" s="670"/>
      <c r="BW76" s="670"/>
      <c r="BX76" s="670"/>
      <c r="BY76" s="670"/>
      <c r="BZ76" s="670"/>
      <c r="CA76" s="670"/>
      <c r="CB76" s="670"/>
      <c r="CC76" s="670"/>
      <c r="CD76" s="670"/>
      <c r="CE76" s="670"/>
      <c r="CF76" s="670"/>
      <c r="CG76" s="685"/>
      <c r="CH76" s="690"/>
      <c r="CI76" s="693"/>
      <c r="CJ76" s="693"/>
      <c r="CK76" s="693"/>
      <c r="CL76" s="709"/>
      <c r="CM76" s="690"/>
      <c r="CN76" s="693"/>
      <c r="CO76" s="693"/>
      <c r="CP76" s="693"/>
      <c r="CQ76" s="709"/>
      <c r="CR76" s="690"/>
      <c r="CS76" s="693"/>
      <c r="CT76" s="693"/>
      <c r="CU76" s="693"/>
      <c r="CV76" s="709"/>
      <c r="CW76" s="690"/>
      <c r="CX76" s="693"/>
      <c r="CY76" s="693"/>
      <c r="CZ76" s="693"/>
      <c r="DA76" s="709"/>
      <c r="DB76" s="690"/>
      <c r="DC76" s="693"/>
      <c r="DD76" s="693"/>
      <c r="DE76" s="693"/>
      <c r="DF76" s="709"/>
      <c r="DG76" s="690"/>
      <c r="DH76" s="693"/>
      <c r="DI76" s="693"/>
      <c r="DJ76" s="693"/>
      <c r="DK76" s="709"/>
      <c r="DL76" s="690"/>
      <c r="DM76" s="693"/>
      <c r="DN76" s="693"/>
      <c r="DO76" s="693"/>
      <c r="DP76" s="709"/>
      <c r="DQ76" s="690"/>
      <c r="DR76" s="693"/>
      <c r="DS76" s="693"/>
      <c r="DT76" s="693"/>
      <c r="DU76" s="709"/>
      <c r="DV76" s="669"/>
      <c r="DW76" s="670"/>
      <c r="DX76" s="670"/>
      <c r="DY76" s="670"/>
      <c r="DZ76" s="746"/>
      <c r="EA76" s="373"/>
    </row>
    <row r="77" spans="1:131" s="370" customFormat="1" ht="26.25" customHeight="1">
      <c r="A77" s="381">
        <v>10</v>
      </c>
      <c r="B77" s="410"/>
      <c r="C77" s="430"/>
      <c r="D77" s="430"/>
      <c r="E77" s="430"/>
      <c r="F77" s="430"/>
      <c r="G77" s="430"/>
      <c r="H77" s="430"/>
      <c r="I77" s="430"/>
      <c r="J77" s="430"/>
      <c r="K77" s="430"/>
      <c r="L77" s="430"/>
      <c r="M77" s="430"/>
      <c r="N77" s="430"/>
      <c r="O77" s="430"/>
      <c r="P77" s="446"/>
      <c r="Q77" s="458"/>
      <c r="R77" s="470"/>
      <c r="S77" s="470"/>
      <c r="T77" s="470"/>
      <c r="U77" s="474"/>
      <c r="V77" s="475"/>
      <c r="W77" s="470"/>
      <c r="X77" s="470"/>
      <c r="Y77" s="470"/>
      <c r="Z77" s="474"/>
      <c r="AA77" s="475"/>
      <c r="AB77" s="470"/>
      <c r="AC77" s="470"/>
      <c r="AD77" s="470"/>
      <c r="AE77" s="474"/>
      <c r="AF77" s="475"/>
      <c r="AG77" s="470"/>
      <c r="AH77" s="470"/>
      <c r="AI77" s="470"/>
      <c r="AJ77" s="474"/>
      <c r="AK77" s="475"/>
      <c r="AL77" s="470"/>
      <c r="AM77" s="470"/>
      <c r="AN77" s="470"/>
      <c r="AO77" s="474"/>
      <c r="AP77" s="475"/>
      <c r="AQ77" s="470"/>
      <c r="AR77" s="470"/>
      <c r="AS77" s="470"/>
      <c r="AT77" s="474"/>
      <c r="AU77" s="475"/>
      <c r="AV77" s="470"/>
      <c r="AW77" s="470"/>
      <c r="AX77" s="470"/>
      <c r="AY77" s="474"/>
      <c r="AZ77" s="582"/>
      <c r="BA77" s="582"/>
      <c r="BB77" s="582"/>
      <c r="BC77" s="582"/>
      <c r="BD77" s="609"/>
      <c r="BE77" s="385"/>
      <c r="BF77" s="385"/>
      <c r="BG77" s="385"/>
      <c r="BH77" s="385"/>
      <c r="BI77" s="385"/>
      <c r="BJ77" s="385"/>
      <c r="BK77" s="385"/>
      <c r="BL77" s="385"/>
      <c r="BM77" s="385"/>
      <c r="BN77" s="385"/>
      <c r="BO77" s="385"/>
      <c r="BP77" s="385"/>
      <c r="BQ77" s="381">
        <v>71</v>
      </c>
      <c r="BR77" s="663"/>
      <c r="BS77" s="669"/>
      <c r="BT77" s="670"/>
      <c r="BU77" s="670"/>
      <c r="BV77" s="670"/>
      <c r="BW77" s="670"/>
      <c r="BX77" s="670"/>
      <c r="BY77" s="670"/>
      <c r="BZ77" s="670"/>
      <c r="CA77" s="670"/>
      <c r="CB77" s="670"/>
      <c r="CC77" s="670"/>
      <c r="CD77" s="670"/>
      <c r="CE77" s="670"/>
      <c r="CF77" s="670"/>
      <c r="CG77" s="685"/>
      <c r="CH77" s="690"/>
      <c r="CI77" s="693"/>
      <c r="CJ77" s="693"/>
      <c r="CK77" s="693"/>
      <c r="CL77" s="709"/>
      <c r="CM77" s="690"/>
      <c r="CN77" s="693"/>
      <c r="CO77" s="693"/>
      <c r="CP77" s="693"/>
      <c r="CQ77" s="709"/>
      <c r="CR77" s="690"/>
      <c r="CS77" s="693"/>
      <c r="CT77" s="693"/>
      <c r="CU77" s="693"/>
      <c r="CV77" s="709"/>
      <c r="CW77" s="690"/>
      <c r="CX77" s="693"/>
      <c r="CY77" s="693"/>
      <c r="CZ77" s="693"/>
      <c r="DA77" s="709"/>
      <c r="DB77" s="690"/>
      <c r="DC77" s="693"/>
      <c r="DD77" s="693"/>
      <c r="DE77" s="693"/>
      <c r="DF77" s="709"/>
      <c r="DG77" s="690"/>
      <c r="DH77" s="693"/>
      <c r="DI77" s="693"/>
      <c r="DJ77" s="693"/>
      <c r="DK77" s="709"/>
      <c r="DL77" s="690"/>
      <c r="DM77" s="693"/>
      <c r="DN77" s="693"/>
      <c r="DO77" s="693"/>
      <c r="DP77" s="709"/>
      <c r="DQ77" s="690"/>
      <c r="DR77" s="693"/>
      <c r="DS77" s="693"/>
      <c r="DT77" s="693"/>
      <c r="DU77" s="709"/>
      <c r="DV77" s="669"/>
      <c r="DW77" s="670"/>
      <c r="DX77" s="670"/>
      <c r="DY77" s="670"/>
      <c r="DZ77" s="746"/>
      <c r="EA77" s="373"/>
    </row>
    <row r="78" spans="1:131" s="370" customFormat="1" ht="26.25" customHeight="1">
      <c r="A78" s="381">
        <v>11</v>
      </c>
      <c r="B78" s="410"/>
      <c r="C78" s="430"/>
      <c r="D78" s="430"/>
      <c r="E78" s="430"/>
      <c r="F78" s="430"/>
      <c r="G78" s="430"/>
      <c r="H78" s="430"/>
      <c r="I78" s="430"/>
      <c r="J78" s="430"/>
      <c r="K78" s="430"/>
      <c r="L78" s="430"/>
      <c r="M78" s="430"/>
      <c r="N78" s="430"/>
      <c r="O78" s="430"/>
      <c r="P78" s="446"/>
      <c r="Q78" s="452"/>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4"/>
      <c r="AY78" s="464"/>
      <c r="AZ78" s="582"/>
      <c r="BA78" s="582"/>
      <c r="BB78" s="582"/>
      <c r="BC78" s="582"/>
      <c r="BD78" s="609"/>
      <c r="BE78" s="385"/>
      <c r="BF78" s="385"/>
      <c r="BG78" s="385"/>
      <c r="BH78" s="385"/>
      <c r="BI78" s="385"/>
      <c r="BJ78" s="373"/>
      <c r="BK78" s="373"/>
      <c r="BL78" s="373"/>
      <c r="BM78" s="373"/>
      <c r="BN78" s="373"/>
      <c r="BO78" s="385"/>
      <c r="BP78" s="385"/>
      <c r="BQ78" s="381">
        <v>72</v>
      </c>
      <c r="BR78" s="663"/>
      <c r="BS78" s="669"/>
      <c r="BT78" s="670"/>
      <c r="BU78" s="670"/>
      <c r="BV78" s="670"/>
      <c r="BW78" s="670"/>
      <c r="BX78" s="670"/>
      <c r="BY78" s="670"/>
      <c r="BZ78" s="670"/>
      <c r="CA78" s="670"/>
      <c r="CB78" s="670"/>
      <c r="CC78" s="670"/>
      <c r="CD78" s="670"/>
      <c r="CE78" s="670"/>
      <c r="CF78" s="670"/>
      <c r="CG78" s="685"/>
      <c r="CH78" s="690"/>
      <c r="CI78" s="693"/>
      <c r="CJ78" s="693"/>
      <c r="CK78" s="693"/>
      <c r="CL78" s="709"/>
      <c r="CM78" s="690"/>
      <c r="CN78" s="693"/>
      <c r="CO78" s="693"/>
      <c r="CP78" s="693"/>
      <c r="CQ78" s="709"/>
      <c r="CR78" s="690"/>
      <c r="CS78" s="693"/>
      <c r="CT78" s="693"/>
      <c r="CU78" s="693"/>
      <c r="CV78" s="709"/>
      <c r="CW78" s="690"/>
      <c r="CX78" s="693"/>
      <c r="CY78" s="693"/>
      <c r="CZ78" s="693"/>
      <c r="DA78" s="709"/>
      <c r="DB78" s="690"/>
      <c r="DC78" s="693"/>
      <c r="DD78" s="693"/>
      <c r="DE78" s="693"/>
      <c r="DF78" s="709"/>
      <c r="DG78" s="690"/>
      <c r="DH78" s="693"/>
      <c r="DI78" s="693"/>
      <c r="DJ78" s="693"/>
      <c r="DK78" s="709"/>
      <c r="DL78" s="690"/>
      <c r="DM78" s="693"/>
      <c r="DN78" s="693"/>
      <c r="DO78" s="693"/>
      <c r="DP78" s="709"/>
      <c r="DQ78" s="690"/>
      <c r="DR78" s="693"/>
      <c r="DS78" s="693"/>
      <c r="DT78" s="693"/>
      <c r="DU78" s="709"/>
      <c r="DV78" s="669"/>
      <c r="DW78" s="670"/>
      <c r="DX78" s="670"/>
      <c r="DY78" s="670"/>
      <c r="DZ78" s="746"/>
      <c r="EA78" s="373"/>
    </row>
    <row r="79" spans="1:131" s="370" customFormat="1" ht="26.25" customHeight="1">
      <c r="A79" s="381">
        <v>12</v>
      </c>
      <c r="B79" s="410"/>
      <c r="C79" s="430"/>
      <c r="D79" s="430"/>
      <c r="E79" s="430"/>
      <c r="F79" s="430"/>
      <c r="G79" s="430"/>
      <c r="H79" s="430"/>
      <c r="I79" s="430"/>
      <c r="J79" s="430"/>
      <c r="K79" s="430"/>
      <c r="L79" s="430"/>
      <c r="M79" s="430"/>
      <c r="N79" s="430"/>
      <c r="O79" s="430"/>
      <c r="P79" s="446"/>
      <c r="Q79" s="452"/>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464"/>
      <c r="AQ79" s="464"/>
      <c r="AR79" s="464"/>
      <c r="AS79" s="464"/>
      <c r="AT79" s="464"/>
      <c r="AU79" s="464"/>
      <c r="AV79" s="464"/>
      <c r="AW79" s="464"/>
      <c r="AX79" s="464"/>
      <c r="AY79" s="464"/>
      <c r="AZ79" s="582"/>
      <c r="BA79" s="582"/>
      <c r="BB79" s="582"/>
      <c r="BC79" s="582"/>
      <c r="BD79" s="609"/>
      <c r="BE79" s="385"/>
      <c r="BF79" s="385"/>
      <c r="BG79" s="385"/>
      <c r="BH79" s="385"/>
      <c r="BI79" s="385"/>
      <c r="BJ79" s="373"/>
      <c r="BK79" s="373"/>
      <c r="BL79" s="373"/>
      <c r="BM79" s="373"/>
      <c r="BN79" s="373"/>
      <c r="BO79" s="385"/>
      <c r="BP79" s="385"/>
      <c r="BQ79" s="381">
        <v>73</v>
      </c>
      <c r="BR79" s="663"/>
      <c r="BS79" s="669"/>
      <c r="BT79" s="670"/>
      <c r="BU79" s="670"/>
      <c r="BV79" s="670"/>
      <c r="BW79" s="670"/>
      <c r="BX79" s="670"/>
      <c r="BY79" s="670"/>
      <c r="BZ79" s="670"/>
      <c r="CA79" s="670"/>
      <c r="CB79" s="670"/>
      <c r="CC79" s="670"/>
      <c r="CD79" s="670"/>
      <c r="CE79" s="670"/>
      <c r="CF79" s="670"/>
      <c r="CG79" s="685"/>
      <c r="CH79" s="690"/>
      <c r="CI79" s="693"/>
      <c r="CJ79" s="693"/>
      <c r="CK79" s="693"/>
      <c r="CL79" s="709"/>
      <c r="CM79" s="690"/>
      <c r="CN79" s="693"/>
      <c r="CO79" s="693"/>
      <c r="CP79" s="693"/>
      <c r="CQ79" s="709"/>
      <c r="CR79" s="690"/>
      <c r="CS79" s="693"/>
      <c r="CT79" s="693"/>
      <c r="CU79" s="693"/>
      <c r="CV79" s="709"/>
      <c r="CW79" s="690"/>
      <c r="CX79" s="693"/>
      <c r="CY79" s="693"/>
      <c r="CZ79" s="693"/>
      <c r="DA79" s="709"/>
      <c r="DB79" s="690"/>
      <c r="DC79" s="693"/>
      <c r="DD79" s="693"/>
      <c r="DE79" s="693"/>
      <c r="DF79" s="709"/>
      <c r="DG79" s="690"/>
      <c r="DH79" s="693"/>
      <c r="DI79" s="693"/>
      <c r="DJ79" s="693"/>
      <c r="DK79" s="709"/>
      <c r="DL79" s="690"/>
      <c r="DM79" s="693"/>
      <c r="DN79" s="693"/>
      <c r="DO79" s="693"/>
      <c r="DP79" s="709"/>
      <c r="DQ79" s="690"/>
      <c r="DR79" s="693"/>
      <c r="DS79" s="693"/>
      <c r="DT79" s="693"/>
      <c r="DU79" s="709"/>
      <c r="DV79" s="669"/>
      <c r="DW79" s="670"/>
      <c r="DX79" s="670"/>
      <c r="DY79" s="670"/>
      <c r="DZ79" s="746"/>
      <c r="EA79" s="373"/>
    </row>
    <row r="80" spans="1:131" s="370" customFormat="1" ht="26.25" customHeight="1">
      <c r="A80" s="381">
        <v>13</v>
      </c>
      <c r="B80" s="410"/>
      <c r="C80" s="430"/>
      <c r="D80" s="430"/>
      <c r="E80" s="430"/>
      <c r="F80" s="430"/>
      <c r="G80" s="430"/>
      <c r="H80" s="430"/>
      <c r="I80" s="430"/>
      <c r="J80" s="430"/>
      <c r="K80" s="430"/>
      <c r="L80" s="430"/>
      <c r="M80" s="430"/>
      <c r="N80" s="430"/>
      <c r="O80" s="430"/>
      <c r="P80" s="446"/>
      <c r="Q80" s="452"/>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c r="AT80" s="464"/>
      <c r="AU80" s="464"/>
      <c r="AV80" s="464"/>
      <c r="AW80" s="464"/>
      <c r="AX80" s="464"/>
      <c r="AY80" s="464"/>
      <c r="AZ80" s="582"/>
      <c r="BA80" s="582"/>
      <c r="BB80" s="582"/>
      <c r="BC80" s="582"/>
      <c r="BD80" s="609"/>
      <c r="BE80" s="385"/>
      <c r="BF80" s="385"/>
      <c r="BG80" s="385"/>
      <c r="BH80" s="385"/>
      <c r="BI80" s="385"/>
      <c r="BJ80" s="385"/>
      <c r="BK80" s="385"/>
      <c r="BL80" s="385"/>
      <c r="BM80" s="385"/>
      <c r="BN80" s="385"/>
      <c r="BO80" s="385"/>
      <c r="BP80" s="385"/>
      <c r="BQ80" s="381">
        <v>74</v>
      </c>
      <c r="BR80" s="663"/>
      <c r="BS80" s="669"/>
      <c r="BT80" s="670"/>
      <c r="BU80" s="670"/>
      <c r="BV80" s="670"/>
      <c r="BW80" s="670"/>
      <c r="BX80" s="670"/>
      <c r="BY80" s="670"/>
      <c r="BZ80" s="670"/>
      <c r="CA80" s="670"/>
      <c r="CB80" s="670"/>
      <c r="CC80" s="670"/>
      <c r="CD80" s="670"/>
      <c r="CE80" s="670"/>
      <c r="CF80" s="670"/>
      <c r="CG80" s="685"/>
      <c r="CH80" s="690"/>
      <c r="CI80" s="693"/>
      <c r="CJ80" s="693"/>
      <c r="CK80" s="693"/>
      <c r="CL80" s="709"/>
      <c r="CM80" s="690"/>
      <c r="CN80" s="693"/>
      <c r="CO80" s="693"/>
      <c r="CP80" s="693"/>
      <c r="CQ80" s="709"/>
      <c r="CR80" s="690"/>
      <c r="CS80" s="693"/>
      <c r="CT80" s="693"/>
      <c r="CU80" s="693"/>
      <c r="CV80" s="709"/>
      <c r="CW80" s="690"/>
      <c r="CX80" s="693"/>
      <c r="CY80" s="693"/>
      <c r="CZ80" s="693"/>
      <c r="DA80" s="709"/>
      <c r="DB80" s="690"/>
      <c r="DC80" s="693"/>
      <c r="DD80" s="693"/>
      <c r="DE80" s="693"/>
      <c r="DF80" s="709"/>
      <c r="DG80" s="690"/>
      <c r="DH80" s="693"/>
      <c r="DI80" s="693"/>
      <c r="DJ80" s="693"/>
      <c r="DK80" s="709"/>
      <c r="DL80" s="690"/>
      <c r="DM80" s="693"/>
      <c r="DN80" s="693"/>
      <c r="DO80" s="693"/>
      <c r="DP80" s="709"/>
      <c r="DQ80" s="690"/>
      <c r="DR80" s="693"/>
      <c r="DS80" s="693"/>
      <c r="DT80" s="693"/>
      <c r="DU80" s="709"/>
      <c r="DV80" s="669"/>
      <c r="DW80" s="670"/>
      <c r="DX80" s="670"/>
      <c r="DY80" s="670"/>
      <c r="DZ80" s="746"/>
      <c r="EA80" s="373"/>
    </row>
    <row r="81" spans="1:131" s="370" customFormat="1" ht="26.25" customHeight="1">
      <c r="A81" s="381">
        <v>14</v>
      </c>
      <c r="B81" s="410"/>
      <c r="C81" s="430"/>
      <c r="D81" s="430"/>
      <c r="E81" s="430"/>
      <c r="F81" s="430"/>
      <c r="G81" s="430"/>
      <c r="H81" s="430"/>
      <c r="I81" s="430"/>
      <c r="J81" s="430"/>
      <c r="K81" s="430"/>
      <c r="L81" s="430"/>
      <c r="M81" s="430"/>
      <c r="N81" s="430"/>
      <c r="O81" s="430"/>
      <c r="P81" s="446"/>
      <c r="Q81" s="452"/>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c r="AO81" s="464"/>
      <c r="AP81" s="464"/>
      <c r="AQ81" s="464"/>
      <c r="AR81" s="464"/>
      <c r="AS81" s="464"/>
      <c r="AT81" s="464"/>
      <c r="AU81" s="464"/>
      <c r="AV81" s="464"/>
      <c r="AW81" s="464"/>
      <c r="AX81" s="464"/>
      <c r="AY81" s="464"/>
      <c r="AZ81" s="582"/>
      <c r="BA81" s="582"/>
      <c r="BB81" s="582"/>
      <c r="BC81" s="582"/>
      <c r="BD81" s="609"/>
      <c r="BE81" s="385"/>
      <c r="BF81" s="385"/>
      <c r="BG81" s="385"/>
      <c r="BH81" s="385"/>
      <c r="BI81" s="385"/>
      <c r="BJ81" s="385"/>
      <c r="BK81" s="385"/>
      <c r="BL81" s="385"/>
      <c r="BM81" s="385"/>
      <c r="BN81" s="385"/>
      <c r="BO81" s="385"/>
      <c r="BP81" s="385"/>
      <c r="BQ81" s="381">
        <v>75</v>
      </c>
      <c r="BR81" s="663"/>
      <c r="BS81" s="669"/>
      <c r="BT81" s="670"/>
      <c r="BU81" s="670"/>
      <c r="BV81" s="670"/>
      <c r="BW81" s="670"/>
      <c r="BX81" s="670"/>
      <c r="BY81" s="670"/>
      <c r="BZ81" s="670"/>
      <c r="CA81" s="670"/>
      <c r="CB81" s="670"/>
      <c r="CC81" s="670"/>
      <c r="CD81" s="670"/>
      <c r="CE81" s="670"/>
      <c r="CF81" s="670"/>
      <c r="CG81" s="685"/>
      <c r="CH81" s="690"/>
      <c r="CI81" s="693"/>
      <c r="CJ81" s="693"/>
      <c r="CK81" s="693"/>
      <c r="CL81" s="709"/>
      <c r="CM81" s="690"/>
      <c r="CN81" s="693"/>
      <c r="CO81" s="693"/>
      <c r="CP81" s="693"/>
      <c r="CQ81" s="709"/>
      <c r="CR81" s="690"/>
      <c r="CS81" s="693"/>
      <c r="CT81" s="693"/>
      <c r="CU81" s="693"/>
      <c r="CV81" s="709"/>
      <c r="CW81" s="690"/>
      <c r="CX81" s="693"/>
      <c r="CY81" s="693"/>
      <c r="CZ81" s="693"/>
      <c r="DA81" s="709"/>
      <c r="DB81" s="690"/>
      <c r="DC81" s="693"/>
      <c r="DD81" s="693"/>
      <c r="DE81" s="693"/>
      <c r="DF81" s="709"/>
      <c r="DG81" s="690"/>
      <c r="DH81" s="693"/>
      <c r="DI81" s="693"/>
      <c r="DJ81" s="693"/>
      <c r="DK81" s="709"/>
      <c r="DL81" s="690"/>
      <c r="DM81" s="693"/>
      <c r="DN81" s="693"/>
      <c r="DO81" s="693"/>
      <c r="DP81" s="709"/>
      <c r="DQ81" s="690"/>
      <c r="DR81" s="693"/>
      <c r="DS81" s="693"/>
      <c r="DT81" s="693"/>
      <c r="DU81" s="709"/>
      <c r="DV81" s="669"/>
      <c r="DW81" s="670"/>
      <c r="DX81" s="670"/>
      <c r="DY81" s="670"/>
      <c r="DZ81" s="746"/>
      <c r="EA81" s="373"/>
    </row>
    <row r="82" spans="1:131" s="370" customFormat="1" ht="26.25" customHeight="1">
      <c r="A82" s="381">
        <v>15</v>
      </c>
      <c r="B82" s="410"/>
      <c r="C82" s="430"/>
      <c r="D82" s="430"/>
      <c r="E82" s="430"/>
      <c r="F82" s="430"/>
      <c r="G82" s="430"/>
      <c r="H82" s="430"/>
      <c r="I82" s="430"/>
      <c r="J82" s="430"/>
      <c r="K82" s="430"/>
      <c r="L82" s="430"/>
      <c r="M82" s="430"/>
      <c r="N82" s="430"/>
      <c r="O82" s="430"/>
      <c r="P82" s="446"/>
      <c r="Q82" s="452"/>
      <c r="R82" s="464"/>
      <c r="S82" s="464"/>
      <c r="T82" s="464"/>
      <c r="U82" s="464"/>
      <c r="V82" s="464"/>
      <c r="W82" s="464"/>
      <c r="X82" s="464"/>
      <c r="Y82" s="464"/>
      <c r="Z82" s="464"/>
      <c r="AA82" s="464"/>
      <c r="AB82" s="464"/>
      <c r="AC82" s="464"/>
      <c r="AD82" s="464"/>
      <c r="AE82" s="464"/>
      <c r="AF82" s="464"/>
      <c r="AG82" s="464"/>
      <c r="AH82" s="464"/>
      <c r="AI82" s="464"/>
      <c r="AJ82" s="464"/>
      <c r="AK82" s="464"/>
      <c r="AL82" s="464"/>
      <c r="AM82" s="464"/>
      <c r="AN82" s="464"/>
      <c r="AO82" s="464"/>
      <c r="AP82" s="464"/>
      <c r="AQ82" s="464"/>
      <c r="AR82" s="464"/>
      <c r="AS82" s="464"/>
      <c r="AT82" s="464"/>
      <c r="AU82" s="464"/>
      <c r="AV82" s="464"/>
      <c r="AW82" s="464"/>
      <c r="AX82" s="464"/>
      <c r="AY82" s="464"/>
      <c r="AZ82" s="582"/>
      <c r="BA82" s="582"/>
      <c r="BB82" s="582"/>
      <c r="BC82" s="582"/>
      <c r="BD82" s="609"/>
      <c r="BE82" s="385"/>
      <c r="BF82" s="385"/>
      <c r="BG82" s="385"/>
      <c r="BH82" s="385"/>
      <c r="BI82" s="385"/>
      <c r="BJ82" s="385"/>
      <c r="BK82" s="385"/>
      <c r="BL82" s="385"/>
      <c r="BM82" s="385"/>
      <c r="BN82" s="385"/>
      <c r="BO82" s="385"/>
      <c r="BP82" s="385"/>
      <c r="BQ82" s="381">
        <v>76</v>
      </c>
      <c r="BR82" s="663"/>
      <c r="BS82" s="669"/>
      <c r="BT82" s="670"/>
      <c r="BU82" s="670"/>
      <c r="BV82" s="670"/>
      <c r="BW82" s="670"/>
      <c r="BX82" s="670"/>
      <c r="BY82" s="670"/>
      <c r="BZ82" s="670"/>
      <c r="CA82" s="670"/>
      <c r="CB82" s="670"/>
      <c r="CC82" s="670"/>
      <c r="CD82" s="670"/>
      <c r="CE82" s="670"/>
      <c r="CF82" s="670"/>
      <c r="CG82" s="685"/>
      <c r="CH82" s="690"/>
      <c r="CI82" s="693"/>
      <c r="CJ82" s="693"/>
      <c r="CK82" s="693"/>
      <c r="CL82" s="709"/>
      <c r="CM82" s="690"/>
      <c r="CN82" s="693"/>
      <c r="CO82" s="693"/>
      <c r="CP82" s="693"/>
      <c r="CQ82" s="709"/>
      <c r="CR82" s="690"/>
      <c r="CS82" s="693"/>
      <c r="CT82" s="693"/>
      <c r="CU82" s="693"/>
      <c r="CV82" s="709"/>
      <c r="CW82" s="690"/>
      <c r="CX82" s="693"/>
      <c r="CY82" s="693"/>
      <c r="CZ82" s="693"/>
      <c r="DA82" s="709"/>
      <c r="DB82" s="690"/>
      <c r="DC82" s="693"/>
      <c r="DD82" s="693"/>
      <c r="DE82" s="693"/>
      <c r="DF82" s="709"/>
      <c r="DG82" s="690"/>
      <c r="DH82" s="693"/>
      <c r="DI82" s="693"/>
      <c r="DJ82" s="693"/>
      <c r="DK82" s="709"/>
      <c r="DL82" s="690"/>
      <c r="DM82" s="693"/>
      <c r="DN82" s="693"/>
      <c r="DO82" s="693"/>
      <c r="DP82" s="709"/>
      <c r="DQ82" s="690"/>
      <c r="DR82" s="693"/>
      <c r="DS82" s="693"/>
      <c r="DT82" s="693"/>
      <c r="DU82" s="709"/>
      <c r="DV82" s="669"/>
      <c r="DW82" s="670"/>
      <c r="DX82" s="670"/>
      <c r="DY82" s="670"/>
      <c r="DZ82" s="746"/>
      <c r="EA82" s="373"/>
    </row>
    <row r="83" spans="1:131" s="370" customFormat="1" ht="26.25" customHeight="1">
      <c r="A83" s="381">
        <v>16</v>
      </c>
      <c r="B83" s="410"/>
      <c r="C83" s="430"/>
      <c r="D83" s="430"/>
      <c r="E83" s="430"/>
      <c r="F83" s="430"/>
      <c r="G83" s="430"/>
      <c r="H83" s="430"/>
      <c r="I83" s="430"/>
      <c r="J83" s="430"/>
      <c r="K83" s="430"/>
      <c r="L83" s="430"/>
      <c r="M83" s="430"/>
      <c r="N83" s="430"/>
      <c r="O83" s="430"/>
      <c r="P83" s="446"/>
      <c r="Q83" s="452"/>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c r="AO83" s="464"/>
      <c r="AP83" s="464"/>
      <c r="AQ83" s="464"/>
      <c r="AR83" s="464"/>
      <c r="AS83" s="464"/>
      <c r="AT83" s="464"/>
      <c r="AU83" s="464"/>
      <c r="AV83" s="464"/>
      <c r="AW83" s="464"/>
      <c r="AX83" s="464"/>
      <c r="AY83" s="464"/>
      <c r="AZ83" s="582"/>
      <c r="BA83" s="582"/>
      <c r="BB83" s="582"/>
      <c r="BC83" s="582"/>
      <c r="BD83" s="609"/>
      <c r="BE83" s="385"/>
      <c r="BF83" s="385"/>
      <c r="BG83" s="385"/>
      <c r="BH83" s="385"/>
      <c r="BI83" s="385"/>
      <c r="BJ83" s="385"/>
      <c r="BK83" s="385"/>
      <c r="BL83" s="385"/>
      <c r="BM83" s="385"/>
      <c r="BN83" s="385"/>
      <c r="BO83" s="385"/>
      <c r="BP83" s="385"/>
      <c r="BQ83" s="381">
        <v>77</v>
      </c>
      <c r="BR83" s="663"/>
      <c r="BS83" s="669"/>
      <c r="BT83" s="670"/>
      <c r="BU83" s="670"/>
      <c r="BV83" s="670"/>
      <c r="BW83" s="670"/>
      <c r="BX83" s="670"/>
      <c r="BY83" s="670"/>
      <c r="BZ83" s="670"/>
      <c r="CA83" s="670"/>
      <c r="CB83" s="670"/>
      <c r="CC83" s="670"/>
      <c r="CD83" s="670"/>
      <c r="CE83" s="670"/>
      <c r="CF83" s="670"/>
      <c r="CG83" s="685"/>
      <c r="CH83" s="690"/>
      <c r="CI83" s="693"/>
      <c r="CJ83" s="693"/>
      <c r="CK83" s="693"/>
      <c r="CL83" s="709"/>
      <c r="CM83" s="690"/>
      <c r="CN83" s="693"/>
      <c r="CO83" s="693"/>
      <c r="CP83" s="693"/>
      <c r="CQ83" s="709"/>
      <c r="CR83" s="690"/>
      <c r="CS83" s="693"/>
      <c r="CT83" s="693"/>
      <c r="CU83" s="693"/>
      <c r="CV83" s="709"/>
      <c r="CW83" s="690"/>
      <c r="CX83" s="693"/>
      <c r="CY83" s="693"/>
      <c r="CZ83" s="693"/>
      <c r="DA83" s="709"/>
      <c r="DB83" s="690"/>
      <c r="DC83" s="693"/>
      <c r="DD83" s="693"/>
      <c r="DE83" s="693"/>
      <c r="DF83" s="709"/>
      <c r="DG83" s="690"/>
      <c r="DH83" s="693"/>
      <c r="DI83" s="693"/>
      <c r="DJ83" s="693"/>
      <c r="DK83" s="709"/>
      <c r="DL83" s="690"/>
      <c r="DM83" s="693"/>
      <c r="DN83" s="693"/>
      <c r="DO83" s="693"/>
      <c r="DP83" s="709"/>
      <c r="DQ83" s="690"/>
      <c r="DR83" s="693"/>
      <c r="DS83" s="693"/>
      <c r="DT83" s="693"/>
      <c r="DU83" s="709"/>
      <c r="DV83" s="669"/>
      <c r="DW83" s="670"/>
      <c r="DX83" s="670"/>
      <c r="DY83" s="670"/>
      <c r="DZ83" s="746"/>
      <c r="EA83" s="373"/>
    </row>
    <row r="84" spans="1:131" s="370" customFormat="1" ht="26.25" customHeight="1">
      <c r="A84" s="381">
        <v>17</v>
      </c>
      <c r="B84" s="410"/>
      <c r="C84" s="430"/>
      <c r="D84" s="430"/>
      <c r="E84" s="430"/>
      <c r="F84" s="430"/>
      <c r="G84" s="430"/>
      <c r="H84" s="430"/>
      <c r="I84" s="430"/>
      <c r="J84" s="430"/>
      <c r="K84" s="430"/>
      <c r="L84" s="430"/>
      <c r="M84" s="430"/>
      <c r="N84" s="430"/>
      <c r="O84" s="430"/>
      <c r="P84" s="446"/>
      <c r="Q84" s="452"/>
      <c r="R84" s="464"/>
      <c r="S84" s="464"/>
      <c r="T84" s="464"/>
      <c r="U84" s="464"/>
      <c r="V84" s="464"/>
      <c r="W84" s="464"/>
      <c r="X84" s="464"/>
      <c r="Y84" s="464"/>
      <c r="Z84" s="464"/>
      <c r="AA84" s="464"/>
      <c r="AB84" s="464"/>
      <c r="AC84" s="464"/>
      <c r="AD84" s="464"/>
      <c r="AE84" s="464"/>
      <c r="AF84" s="464"/>
      <c r="AG84" s="464"/>
      <c r="AH84" s="464"/>
      <c r="AI84" s="464"/>
      <c r="AJ84" s="464"/>
      <c r="AK84" s="464"/>
      <c r="AL84" s="464"/>
      <c r="AM84" s="464"/>
      <c r="AN84" s="464"/>
      <c r="AO84" s="464"/>
      <c r="AP84" s="464"/>
      <c r="AQ84" s="464"/>
      <c r="AR84" s="464"/>
      <c r="AS84" s="464"/>
      <c r="AT84" s="464"/>
      <c r="AU84" s="464"/>
      <c r="AV84" s="464"/>
      <c r="AW84" s="464"/>
      <c r="AX84" s="464"/>
      <c r="AY84" s="464"/>
      <c r="AZ84" s="582"/>
      <c r="BA84" s="582"/>
      <c r="BB84" s="582"/>
      <c r="BC84" s="582"/>
      <c r="BD84" s="609"/>
      <c r="BE84" s="385"/>
      <c r="BF84" s="385"/>
      <c r="BG84" s="385"/>
      <c r="BH84" s="385"/>
      <c r="BI84" s="385"/>
      <c r="BJ84" s="385"/>
      <c r="BK84" s="385"/>
      <c r="BL84" s="385"/>
      <c r="BM84" s="385"/>
      <c r="BN84" s="385"/>
      <c r="BO84" s="385"/>
      <c r="BP84" s="385"/>
      <c r="BQ84" s="381">
        <v>78</v>
      </c>
      <c r="BR84" s="663"/>
      <c r="BS84" s="669"/>
      <c r="BT84" s="670"/>
      <c r="BU84" s="670"/>
      <c r="BV84" s="670"/>
      <c r="BW84" s="670"/>
      <c r="BX84" s="670"/>
      <c r="BY84" s="670"/>
      <c r="BZ84" s="670"/>
      <c r="CA84" s="670"/>
      <c r="CB84" s="670"/>
      <c r="CC84" s="670"/>
      <c r="CD84" s="670"/>
      <c r="CE84" s="670"/>
      <c r="CF84" s="670"/>
      <c r="CG84" s="685"/>
      <c r="CH84" s="690"/>
      <c r="CI84" s="693"/>
      <c r="CJ84" s="693"/>
      <c r="CK84" s="693"/>
      <c r="CL84" s="709"/>
      <c r="CM84" s="690"/>
      <c r="CN84" s="693"/>
      <c r="CO84" s="693"/>
      <c r="CP84" s="693"/>
      <c r="CQ84" s="709"/>
      <c r="CR84" s="690"/>
      <c r="CS84" s="693"/>
      <c r="CT84" s="693"/>
      <c r="CU84" s="693"/>
      <c r="CV84" s="709"/>
      <c r="CW84" s="690"/>
      <c r="CX84" s="693"/>
      <c r="CY84" s="693"/>
      <c r="CZ84" s="693"/>
      <c r="DA84" s="709"/>
      <c r="DB84" s="690"/>
      <c r="DC84" s="693"/>
      <c r="DD84" s="693"/>
      <c r="DE84" s="693"/>
      <c r="DF84" s="709"/>
      <c r="DG84" s="690"/>
      <c r="DH84" s="693"/>
      <c r="DI84" s="693"/>
      <c r="DJ84" s="693"/>
      <c r="DK84" s="709"/>
      <c r="DL84" s="690"/>
      <c r="DM84" s="693"/>
      <c r="DN84" s="693"/>
      <c r="DO84" s="693"/>
      <c r="DP84" s="709"/>
      <c r="DQ84" s="690"/>
      <c r="DR84" s="693"/>
      <c r="DS84" s="693"/>
      <c r="DT84" s="693"/>
      <c r="DU84" s="709"/>
      <c r="DV84" s="669"/>
      <c r="DW84" s="670"/>
      <c r="DX84" s="670"/>
      <c r="DY84" s="670"/>
      <c r="DZ84" s="746"/>
      <c r="EA84" s="373"/>
    </row>
    <row r="85" spans="1:131" s="370" customFormat="1" ht="26.25" customHeight="1">
      <c r="A85" s="381">
        <v>18</v>
      </c>
      <c r="B85" s="410"/>
      <c r="C85" s="430"/>
      <c r="D85" s="430"/>
      <c r="E85" s="430"/>
      <c r="F85" s="430"/>
      <c r="G85" s="430"/>
      <c r="H85" s="430"/>
      <c r="I85" s="430"/>
      <c r="J85" s="430"/>
      <c r="K85" s="430"/>
      <c r="L85" s="430"/>
      <c r="M85" s="430"/>
      <c r="N85" s="430"/>
      <c r="O85" s="430"/>
      <c r="P85" s="446"/>
      <c r="Q85" s="452"/>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464"/>
      <c r="AQ85" s="464"/>
      <c r="AR85" s="464"/>
      <c r="AS85" s="464"/>
      <c r="AT85" s="464"/>
      <c r="AU85" s="464"/>
      <c r="AV85" s="464"/>
      <c r="AW85" s="464"/>
      <c r="AX85" s="464"/>
      <c r="AY85" s="464"/>
      <c r="AZ85" s="582"/>
      <c r="BA85" s="582"/>
      <c r="BB85" s="582"/>
      <c r="BC85" s="582"/>
      <c r="BD85" s="609"/>
      <c r="BE85" s="385"/>
      <c r="BF85" s="385"/>
      <c r="BG85" s="385"/>
      <c r="BH85" s="385"/>
      <c r="BI85" s="385"/>
      <c r="BJ85" s="385"/>
      <c r="BK85" s="385"/>
      <c r="BL85" s="385"/>
      <c r="BM85" s="385"/>
      <c r="BN85" s="385"/>
      <c r="BO85" s="385"/>
      <c r="BP85" s="385"/>
      <c r="BQ85" s="381">
        <v>79</v>
      </c>
      <c r="BR85" s="663"/>
      <c r="BS85" s="669"/>
      <c r="BT85" s="670"/>
      <c r="BU85" s="670"/>
      <c r="BV85" s="670"/>
      <c r="BW85" s="670"/>
      <c r="BX85" s="670"/>
      <c r="BY85" s="670"/>
      <c r="BZ85" s="670"/>
      <c r="CA85" s="670"/>
      <c r="CB85" s="670"/>
      <c r="CC85" s="670"/>
      <c r="CD85" s="670"/>
      <c r="CE85" s="670"/>
      <c r="CF85" s="670"/>
      <c r="CG85" s="685"/>
      <c r="CH85" s="690"/>
      <c r="CI85" s="693"/>
      <c r="CJ85" s="693"/>
      <c r="CK85" s="693"/>
      <c r="CL85" s="709"/>
      <c r="CM85" s="690"/>
      <c r="CN85" s="693"/>
      <c r="CO85" s="693"/>
      <c r="CP85" s="693"/>
      <c r="CQ85" s="709"/>
      <c r="CR85" s="690"/>
      <c r="CS85" s="693"/>
      <c r="CT85" s="693"/>
      <c r="CU85" s="693"/>
      <c r="CV85" s="709"/>
      <c r="CW85" s="690"/>
      <c r="CX85" s="693"/>
      <c r="CY85" s="693"/>
      <c r="CZ85" s="693"/>
      <c r="DA85" s="709"/>
      <c r="DB85" s="690"/>
      <c r="DC85" s="693"/>
      <c r="DD85" s="693"/>
      <c r="DE85" s="693"/>
      <c r="DF85" s="709"/>
      <c r="DG85" s="690"/>
      <c r="DH85" s="693"/>
      <c r="DI85" s="693"/>
      <c r="DJ85" s="693"/>
      <c r="DK85" s="709"/>
      <c r="DL85" s="690"/>
      <c r="DM85" s="693"/>
      <c r="DN85" s="693"/>
      <c r="DO85" s="693"/>
      <c r="DP85" s="709"/>
      <c r="DQ85" s="690"/>
      <c r="DR85" s="693"/>
      <c r="DS85" s="693"/>
      <c r="DT85" s="693"/>
      <c r="DU85" s="709"/>
      <c r="DV85" s="669"/>
      <c r="DW85" s="670"/>
      <c r="DX85" s="670"/>
      <c r="DY85" s="670"/>
      <c r="DZ85" s="746"/>
      <c r="EA85" s="373"/>
    </row>
    <row r="86" spans="1:131" s="370" customFormat="1" ht="26.25" customHeight="1">
      <c r="A86" s="381">
        <v>19</v>
      </c>
      <c r="B86" s="410"/>
      <c r="C86" s="430"/>
      <c r="D86" s="430"/>
      <c r="E86" s="430"/>
      <c r="F86" s="430"/>
      <c r="G86" s="430"/>
      <c r="H86" s="430"/>
      <c r="I86" s="430"/>
      <c r="J86" s="430"/>
      <c r="K86" s="430"/>
      <c r="L86" s="430"/>
      <c r="M86" s="430"/>
      <c r="N86" s="430"/>
      <c r="O86" s="430"/>
      <c r="P86" s="446"/>
      <c r="Q86" s="452"/>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464"/>
      <c r="AQ86" s="464"/>
      <c r="AR86" s="464"/>
      <c r="AS86" s="464"/>
      <c r="AT86" s="464"/>
      <c r="AU86" s="464"/>
      <c r="AV86" s="464"/>
      <c r="AW86" s="464"/>
      <c r="AX86" s="464"/>
      <c r="AY86" s="464"/>
      <c r="AZ86" s="582"/>
      <c r="BA86" s="582"/>
      <c r="BB86" s="582"/>
      <c r="BC86" s="582"/>
      <c r="BD86" s="609"/>
      <c r="BE86" s="385"/>
      <c r="BF86" s="385"/>
      <c r="BG86" s="385"/>
      <c r="BH86" s="385"/>
      <c r="BI86" s="385"/>
      <c r="BJ86" s="385"/>
      <c r="BK86" s="385"/>
      <c r="BL86" s="385"/>
      <c r="BM86" s="385"/>
      <c r="BN86" s="385"/>
      <c r="BO86" s="385"/>
      <c r="BP86" s="385"/>
      <c r="BQ86" s="381">
        <v>80</v>
      </c>
      <c r="BR86" s="663"/>
      <c r="BS86" s="669"/>
      <c r="BT86" s="670"/>
      <c r="BU86" s="670"/>
      <c r="BV86" s="670"/>
      <c r="BW86" s="670"/>
      <c r="BX86" s="670"/>
      <c r="BY86" s="670"/>
      <c r="BZ86" s="670"/>
      <c r="CA86" s="670"/>
      <c r="CB86" s="670"/>
      <c r="CC86" s="670"/>
      <c r="CD86" s="670"/>
      <c r="CE86" s="670"/>
      <c r="CF86" s="670"/>
      <c r="CG86" s="685"/>
      <c r="CH86" s="690"/>
      <c r="CI86" s="693"/>
      <c r="CJ86" s="693"/>
      <c r="CK86" s="693"/>
      <c r="CL86" s="709"/>
      <c r="CM86" s="690"/>
      <c r="CN86" s="693"/>
      <c r="CO86" s="693"/>
      <c r="CP86" s="693"/>
      <c r="CQ86" s="709"/>
      <c r="CR86" s="690"/>
      <c r="CS86" s="693"/>
      <c r="CT86" s="693"/>
      <c r="CU86" s="693"/>
      <c r="CV86" s="709"/>
      <c r="CW86" s="690"/>
      <c r="CX86" s="693"/>
      <c r="CY86" s="693"/>
      <c r="CZ86" s="693"/>
      <c r="DA86" s="709"/>
      <c r="DB86" s="690"/>
      <c r="DC86" s="693"/>
      <c r="DD86" s="693"/>
      <c r="DE86" s="693"/>
      <c r="DF86" s="709"/>
      <c r="DG86" s="690"/>
      <c r="DH86" s="693"/>
      <c r="DI86" s="693"/>
      <c r="DJ86" s="693"/>
      <c r="DK86" s="709"/>
      <c r="DL86" s="690"/>
      <c r="DM86" s="693"/>
      <c r="DN86" s="693"/>
      <c r="DO86" s="693"/>
      <c r="DP86" s="709"/>
      <c r="DQ86" s="690"/>
      <c r="DR86" s="693"/>
      <c r="DS86" s="693"/>
      <c r="DT86" s="693"/>
      <c r="DU86" s="709"/>
      <c r="DV86" s="669"/>
      <c r="DW86" s="670"/>
      <c r="DX86" s="670"/>
      <c r="DY86" s="670"/>
      <c r="DZ86" s="746"/>
      <c r="EA86" s="373"/>
    </row>
    <row r="87" spans="1:131" s="370" customFormat="1" ht="26.25" customHeight="1">
      <c r="A87" s="387">
        <v>20</v>
      </c>
      <c r="B87" s="412"/>
      <c r="C87" s="432"/>
      <c r="D87" s="432"/>
      <c r="E87" s="432"/>
      <c r="F87" s="432"/>
      <c r="G87" s="432"/>
      <c r="H87" s="432"/>
      <c r="I87" s="432"/>
      <c r="J87" s="432"/>
      <c r="K87" s="432"/>
      <c r="L87" s="432"/>
      <c r="M87" s="432"/>
      <c r="N87" s="432"/>
      <c r="O87" s="432"/>
      <c r="P87" s="448"/>
      <c r="Q87" s="459"/>
      <c r="R87" s="471"/>
      <c r="S87" s="471"/>
      <c r="T87" s="471"/>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471"/>
      <c r="AU87" s="471"/>
      <c r="AV87" s="471"/>
      <c r="AW87" s="471"/>
      <c r="AX87" s="471"/>
      <c r="AY87" s="471"/>
      <c r="AZ87" s="622"/>
      <c r="BA87" s="622"/>
      <c r="BB87" s="622"/>
      <c r="BC87" s="622"/>
      <c r="BD87" s="631"/>
      <c r="BE87" s="385"/>
      <c r="BF87" s="385"/>
      <c r="BG87" s="385"/>
      <c r="BH87" s="385"/>
      <c r="BI87" s="385"/>
      <c r="BJ87" s="385"/>
      <c r="BK87" s="385"/>
      <c r="BL87" s="385"/>
      <c r="BM87" s="385"/>
      <c r="BN87" s="385"/>
      <c r="BO87" s="385"/>
      <c r="BP87" s="385"/>
      <c r="BQ87" s="381">
        <v>81</v>
      </c>
      <c r="BR87" s="663"/>
      <c r="BS87" s="669"/>
      <c r="BT87" s="670"/>
      <c r="BU87" s="670"/>
      <c r="BV87" s="670"/>
      <c r="BW87" s="670"/>
      <c r="BX87" s="670"/>
      <c r="BY87" s="670"/>
      <c r="BZ87" s="670"/>
      <c r="CA87" s="670"/>
      <c r="CB87" s="670"/>
      <c r="CC87" s="670"/>
      <c r="CD87" s="670"/>
      <c r="CE87" s="670"/>
      <c r="CF87" s="670"/>
      <c r="CG87" s="685"/>
      <c r="CH87" s="690"/>
      <c r="CI87" s="693"/>
      <c r="CJ87" s="693"/>
      <c r="CK87" s="693"/>
      <c r="CL87" s="709"/>
      <c r="CM87" s="690"/>
      <c r="CN87" s="693"/>
      <c r="CO87" s="693"/>
      <c r="CP87" s="693"/>
      <c r="CQ87" s="709"/>
      <c r="CR87" s="690"/>
      <c r="CS87" s="693"/>
      <c r="CT87" s="693"/>
      <c r="CU87" s="693"/>
      <c r="CV87" s="709"/>
      <c r="CW87" s="690"/>
      <c r="CX87" s="693"/>
      <c r="CY87" s="693"/>
      <c r="CZ87" s="693"/>
      <c r="DA87" s="709"/>
      <c r="DB87" s="690"/>
      <c r="DC87" s="693"/>
      <c r="DD87" s="693"/>
      <c r="DE87" s="693"/>
      <c r="DF87" s="709"/>
      <c r="DG87" s="690"/>
      <c r="DH87" s="693"/>
      <c r="DI87" s="693"/>
      <c r="DJ87" s="693"/>
      <c r="DK87" s="709"/>
      <c r="DL87" s="690"/>
      <c r="DM87" s="693"/>
      <c r="DN87" s="693"/>
      <c r="DO87" s="693"/>
      <c r="DP87" s="709"/>
      <c r="DQ87" s="690"/>
      <c r="DR87" s="693"/>
      <c r="DS87" s="693"/>
      <c r="DT87" s="693"/>
      <c r="DU87" s="709"/>
      <c r="DV87" s="669"/>
      <c r="DW87" s="670"/>
      <c r="DX87" s="670"/>
      <c r="DY87" s="670"/>
      <c r="DZ87" s="746"/>
      <c r="EA87" s="373"/>
    </row>
    <row r="88" spans="1:131" s="370" customFormat="1" ht="26.25" customHeight="1">
      <c r="A88" s="382" t="s">
        <v>248</v>
      </c>
      <c r="B88" s="411" t="s">
        <v>185</v>
      </c>
      <c r="C88" s="431"/>
      <c r="D88" s="431"/>
      <c r="E88" s="431"/>
      <c r="F88" s="431"/>
      <c r="G88" s="431"/>
      <c r="H88" s="431"/>
      <c r="I88" s="431"/>
      <c r="J88" s="431"/>
      <c r="K88" s="431"/>
      <c r="L88" s="431"/>
      <c r="M88" s="431"/>
      <c r="N88" s="431"/>
      <c r="O88" s="431"/>
      <c r="P88" s="447"/>
      <c r="Q88" s="457"/>
      <c r="R88" s="469"/>
      <c r="S88" s="469"/>
      <c r="T88" s="469"/>
      <c r="U88" s="469"/>
      <c r="V88" s="469"/>
      <c r="W88" s="469"/>
      <c r="X88" s="469"/>
      <c r="Y88" s="469"/>
      <c r="Z88" s="469"/>
      <c r="AA88" s="469"/>
      <c r="AB88" s="469"/>
      <c r="AC88" s="469"/>
      <c r="AD88" s="469"/>
      <c r="AE88" s="469"/>
      <c r="AF88" s="466">
        <v>22139</v>
      </c>
      <c r="AG88" s="466"/>
      <c r="AH88" s="466"/>
      <c r="AI88" s="466"/>
      <c r="AJ88" s="466"/>
      <c r="AK88" s="469"/>
      <c r="AL88" s="469"/>
      <c r="AM88" s="469"/>
      <c r="AN88" s="469"/>
      <c r="AO88" s="469"/>
      <c r="AP88" s="466">
        <v>1421</v>
      </c>
      <c r="AQ88" s="466"/>
      <c r="AR88" s="466"/>
      <c r="AS88" s="466"/>
      <c r="AT88" s="466"/>
      <c r="AU88" s="466">
        <v>29</v>
      </c>
      <c r="AV88" s="466"/>
      <c r="AW88" s="466"/>
      <c r="AX88" s="466"/>
      <c r="AY88" s="466"/>
      <c r="AZ88" s="584"/>
      <c r="BA88" s="584"/>
      <c r="BB88" s="584"/>
      <c r="BC88" s="584"/>
      <c r="BD88" s="611"/>
      <c r="BE88" s="385"/>
      <c r="BF88" s="385"/>
      <c r="BG88" s="385"/>
      <c r="BH88" s="385"/>
      <c r="BI88" s="385"/>
      <c r="BJ88" s="385"/>
      <c r="BK88" s="385"/>
      <c r="BL88" s="385"/>
      <c r="BM88" s="385"/>
      <c r="BN88" s="385"/>
      <c r="BO88" s="385"/>
      <c r="BP88" s="385"/>
      <c r="BQ88" s="381">
        <v>82</v>
      </c>
      <c r="BR88" s="663"/>
      <c r="BS88" s="669"/>
      <c r="BT88" s="670"/>
      <c r="BU88" s="670"/>
      <c r="BV88" s="670"/>
      <c r="BW88" s="670"/>
      <c r="BX88" s="670"/>
      <c r="BY88" s="670"/>
      <c r="BZ88" s="670"/>
      <c r="CA88" s="670"/>
      <c r="CB88" s="670"/>
      <c r="CC88" s="670"/>
      <c r="CD88" s="670"/>
      <c r="CE88" s="670"/>
      <c r="CF88" s="670"/>
      <c r="CG88" s="685"/>
      <c r="CH88" s="690"/>
      <c r="CI88" s="693"/>
      <c r="CJ88" s="693"/>
      <c r="CK88" s="693"/>
      <c r="CL88" s="709"/>
      <c r="CM88" s="690"/>
      <c r="CN88" s="693"/>
      <c r="CO88" s="693"/>
      <c r="CP88" s="693"/>
      <c r="CQ88" s="709"/>
      <c r="CR88" s="690"/>
      <c r="CS88" s="693"/>
      <c r="CT88" s="693"/>
      <c r="CU88" s="693"/>
      <c r="CV88" s="709"/>
      <c r="CW88" s="690"/>
      <c r="CX88" s="693"/>
      <c r="CY88" s="693"/>
      <c r="CZ88" s="693"/>
      <c r="DA88" s="709"/>
      <c r="DB88" s="690"/>
      <c r="DC88" s="693"/>
      <c r="DD88" s="693"/>
      <c r="DE88" s="693"/>
      <c r="DF88" s="709"/>
      <c r="DG88" s="690"/>
      <c r="DH88" s="693"/>
      <c r="DI88" s="693"/>
      <c r="DJ88" s="693"/>
      <c r="DK88" s="709"/>
      <c r="DL88" s="690"/>
      <c r="DM88" s="693"/>
      <c r="DN88" s="693"/>
      <c r="DO88" s="693"/>
      <c r="DP88" s="709"/>
      <c r="DQ88" s="690"/>
      <c r="DR88" s="693"/>
      <c r="DS88" s="693"/>
      <c r="DT88" s="693"/>
      <c r="DU88" s="709"/>
      <c r="DV88" s="669"/>
      <c r="DW88" s="670"/>
      <c r="DX88" s="670"/>
      <c r="DY88" s="670"/>
      <c r="DZ88" s="746"/>
      <c r="EA88" s="373"/>
    </row>
    <row r="89" spans="1:131" s="370" customFormat="1" ht="26.25" hidden="1" customHeight="1">
      <c r="A89" s="388"/>
      <c r="B89" s="413"/>
      <c r="C89" s="413"/>
      <c r="D89" s="413"/>
      <c r="E89" s="413"/>
      <c r="F89" s="413"/>
      <c r="G89" s="413"/>
      <c r="H89" s="413"/>
      <c r="I89" s="413"/>
      <c r="J89" s="413"/>
      <c r="K89" s="413"/>
      <c r="L89" s="413"/>
      <c r="M89" s="413"/>
      <c r="N89" s="413"/>
      <c r="O89" s="413"/>
      <c r="P89" s="413"/>
      <c r="Q89" s="460"/>
      <c r="R89" s="460"/>
      <c r="S89" s="460"/>
      <c r="T89" s="460"/>
      <c r="U89" s="460"/>
      <c r="V89" s="460"/>
      <c r="W89" s="460"/>
      <c r="X89" s="460"/>
      <c r="Y89" s="460"/>
      <c r="Z89" s="460"/>
      <c r="AA89" s="460"/>
      <c r="AB89" s="460"/>
      <c r="AC89" s="460"/>
      <c r="AD89" s="460"/>
      <c r="AE89" s="460"/>
      <c r="AF89" s="460"/>
      <c r="AG89" s="460"/>
      <c r="AH89" s="460"/>
      <c r="AI89" s="460"/>
      <c r="AJ89" s="460"/>
      <c r="AK89" s="460"/>
      <c r="AL89" s="460"/>
      <c r="AM89" s="460"/>
      <c r="AN89" s="460"/>
      <c r="AO89" s="460"/>
      <c r="AP89" s="460"/>
      <c r="AQ89" s="460"/>
      <c r="AR89" s="460"/>
      <c r="AS89" s="460"/>
      <c r="AT89" s="460"/>
      <c r="AU89" s="460"/>
      <c r="AV89" s="460"/>
      <c r="AW89" s="460"/>
      <c r="AX89" s="460"/>
      <c r="AY89" s="460"/>
      <c r="AZ89" s="623"/>
      <c r="BA89" s="623"/>
      <c r="BB89" s="623"/>
      <c r="BC89" s="623"/>
      <c r="BD89" s="623"/>
      <c r="BE89" s="385"/>
      <c r="BF89" s="385"/>
      <c r="BG89" s="385"/>
      <c r="BH89" s="385"/>
      <c r="BI89" s="385"/>
      <c r="BJ89" s="385"/>
      <c r="BK89" s="385"/>
      <c r="BL89" s="385"/>
      <c r="BM89" s="385"/>
      <c r="BN89" s="385"/>
      <c r="BO89" s="385"/>
      <c r="BP89" s="385"/>
      <c r="BQ89" s="381">
        <v>83</v>
      </c>
      <c r="BR89" s="663"/>
      <c r="BS89" s="669"/>
      <c r="BT89" s="670"/>
      <c r="BU89" s="670"/>
      <c r="BV89" s="670"/>
      <c r="BW89" s="670"/>
      <c r="BX89" s="670"/>
      <c r="BY89" s="670"/>
      <c r="BZ89" s="670"/>
      <c r="CA89" s="670"/>
      <c r="CB89" s="670"/>
      <c r="CC89" s="670"/>
      <c r="CD89" s="670"/>
      <c r="CE89" s="670"/>
      <c r="CF89" s="670"/>
      <c r="CG89" s="685"/>
      <c r="CH89" s="690"/>
      <c r="CI89" s="693"/>
      <c r="CJ89" s="693"/>
      <c r="CK89" s="693"/>
      <c r="CL89" s="709"/>
      <c r="CM89" s="690"/>
      <c r="CN89" s="693"/>
      <c r="CO89" s="693"/>
      <c r="CP89" s="693"/>
      <c r="CQ89" s="709"/>
      <c r="CR89" s="690"/>
      <c r="CS89" s="693"/>
      <c r="CT89" s="693"/>
      <c r="CU89" s="693"/>
      <c r="CV89" s="709"/>
      <c r="CW89" s="690"/>
      <c r="CX89" s="693"/>
      <c r="CY89" s="693"/>
      <c r="CZ89" s="693"/>
      <c r="DA89" s="709"/>
      <c r="DB89" s="690"/>
      <c r="DC89" s="693"/>
      <c r="DD89" s="693"/>
      <c r="DE89" s="693"/>
      <c r="DF89" s="709"/>
      <c r="DG89" s="690"/>
      <c r="DH89" s="693"/>
      <c r="DI89" s="693"/>
      <c r="DJ89" s="693"/>
      <c r="DK89" s="709"/>
      <c r="DL89" s="690"/>
      <c r="DM89" s="693"/>
      <c r="DN89" s="693"/>
      <c r="DO89" s="693"/>
      <c r="DP89" s="709"/>
      <c r="DQ89" s="690"/>
      <c r="DR89" s="693"/>
      <c r="DS89" s="693"/>
      <c r="DT89" s="693"/>
      <c r="DU89" s="709"/>
      <c r="DV89" s="669"/>
      <c r="DW89" s="670"/>
      <c r="DX89" s="670"/>
      <c r="DY89" s="670"/>
      <c r="DZ89" s="746"/>
      <c r="EA89" s="373"/>
    </row>
    <row r="90" spans="1:131" s="370" customFormat="1" ht="26.25" hidden="1" customHeight="1">
      <c r="A90" s="388"/>
      <c r="B90" s="413"/>
      <c r="C90" s="413"/>
      <c r="D90" s="413"/>
      <c r="E90" s="413"/>
      <c r="F90" s="413"/>
      <c r="G90" s="413"/>
      <c r="H90" s="413"/>
      <c r="I90" s="413"/>
      <c r="J90" s="413"/>
      <c r="K90" s="413"/>
      <c r="L90" s="413"/>
      <c r="M90" s="413"/>
      <c r="N90" s="413"/>
      <c r="O90" s="413"/>
      <c r="P90" s="413"/>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623"/>
      <c r="BA90" s="623"/>
      <c r="BB90" s="623"/>
      <c r="BC90" s="623"/>
      <c r="BD90" s="623"/>
      <c r="BE90" s="385"/>
      <c r="BF90" s="385"/>
      <c r="BG90" s="385"/>
      <c r="BH90" s="385"/>
      <c r="BI90" s="385"/>
      <c r="BJ90" s="385"/>
      <c r="BK90" s="385"/>
      <c r="BL90" s="385"/>
      <c r="BM90" s="385"/>
      <c r="BN90" s="385"/>
      <c r="BO90" s="385"/>
      <c r="BP90" s="385"/>
      <c r="BQ90" s="381">
        <v>84</v>
      </c>
      <c r="BR90" s="663"/>
      <c r="BS90" s="669"/>
      <c r="BT90" s="670"/>
      <c r="BU90" s="670"/>
      <c r="BV90" s="670"/>
      <c r="BW90" s="670"/>
      <c r="BX90" s="670"/>
      <c r="BY90" s="670"/>
      <c r="BZ90" s="670"/>
      <c r="CA90" s="670"/>
      <c r="CB90" s="670"/>
      <c r="CC90" s="670"/>
      <c r="CD90" s="670"/>
      <c r="CE90" s="670"/>
      <c r="CF90" s="670"/>
      <c r="CG90" s="685"/>
      <c r="CH90" s="690"/>
      <c r="CI90" s="693"/>
      <c r="CJ90" s="693"/>
      <c r="CK90" s="693"/>
      <c r="CL90" s="709"/>
      <c r="CM90" s="690"/>
      <c r="CN90" s="693"/>
      <c r="CO90" s="693"/>
      <c r="CP90" s="693"/>
      <c r="CQ90" s="709"/>
      <c r="CR90" s="690"/>
      <c r="CS90" s="693"/>
      <c r="CT90" s="693"/>
      <c r="CU90" s="693"/>
      <c r="CV90" s="709"/>
      <c r="CW90" s="690"/>
      <c r="CX90" s="693"/>
      <c r="CY90" s="693"/>
      <c r="CZ90" s="693"/>
      <c r="DA90" s="709"/>
      <c r="DB90" s="690"/>
      <c r="DC90" s="693"/>
      <c r="DD90" s="693"/>
      <c r="DE90" s="693"/>
      <c r="DF90" s="709"/>
      <c r="DG90" s="690"/>
      <c r="DH90" s="693"/>
      <c r="DI90" s="693"/>
      <c r="DJ90" s="693"/>
      <c r="DK90" s="709"/>
      <c r="DL90" s="690"/>
      <c r="DM90" s="693"/>
      <c r="DN90" s="693"/>
      <c r="DO90" s="693"/>
      <c r="DP90" s="709"/>
      <c r="DQ90" s="690"/>
      <c r="DR90" s="693"/>
      <c r="DS90" s="693"/>
      <c r="DT90" s="693"/>
      <c r="DU90" s="709"/>
      <c r="DV90" s="669"/>
      <c r="DW90" s="670"/>
      <c r="DX90" s="670"/>
      <c r="DY90" s="670"/>
      <c r="DZ90" s="746"/>
      <c r="EA90" s="373"/>
    </row>
    <row r="91" spans="1:131" s="370" customFormat="1" ht="26.25" hidden="1" customHeight="1">
      <c r="A91" s="388"/>
      <c r="B91" s="413"/>
      <c r="C91" s="413"/>
      <c r="D91" s="413"/>
      <c r="E91" s="413"/>
      <c r="F91" s="413"/>
      <c r="G91" s="413"/>
      <c r="H91" s="413"/>
      <c r="I91" s="413"/>
      <c r="J91" s="413"/>
      <c r="K91" s="413"/>
      <c r="L91" s="413"/>
      <c r="M91" s="413"/>
      <c r="N91" s="413"/>
      <c r="O91" s="413"/>
      <c r="P91" s="413"/>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460"/>
      <c r="AN91" s="460"/>
      <c r="AO91" s="460"/>
      <c r="AP91" s="460"/>
      <c r="AQ91" s="460"/>
      <c r="AR91" s="460"/>
      <c r="AS91" s="460"/>
      <c r="AT91" s="460"/>
      <c r="AU91" s="460"/>
      <c r="AV91" s="460"/>
      <c r="AW91" s="460"/>
      <c r="AX91" s="460"/>
      <c r="AY91" s="460"/>
      <c r="AZ91" s="623"/>
      <c r="BA91" s="623"/>
      <c r="BB91" s="623"/>
      <c r="BC91" s="623"/>
      <c r="BD91" s="623"/>
      <c r="BE91" s="385"/>
      <c r="BF91" s="385"/>
      <c r="BG91" s="385"/>
      <c r="BH91" s="385"/>
      <c r="BI91" s="385"/>
      <c r="BJ91" s="385"/>
      <c r="BK91" s="385"/>
      <c r="BL91" s="385"/>
      <c r="BM91" s="385"/>
      <c r="BN91" s="385"/>
      <c r="BO91" s="385"/>
      <c r="BP91" s="385"/>
      <c r="BQ91" s="381">
        <v>85</v>
      </c>
      <c r="BR91" s="663"/>
      <c r="BS91" s="669"/>
      <c r="BT91" s="670"/>
      <c r="BU91" s="670"/>
      <c r="BV91" s="670"/>
      <c r="BW91" s="670"/>
      <c r="BX91" s="670"/>
      <c r="BY91" s="670"/>
      <c r="BZ91" s="670"/>
      <c r="CA91" s="670"/>
      <c r="CB91" s="670"/>
      <c r="CC91" s="670"/>
      <c r="CD91" s="670"/>
      <c r="CE91" s="670"/>
      <c r="CF91" s="670"/>
      <c r="CG91" s="685"/>
      <c r="CH91" s="690"/>
      <c r="CI91" s="693"/>
      <c r="CJ91" s="693"/>
      <c r="CK91" s="693"/>
      <c r="CL91" s="709"/>
      <c r="CM91" s="690"/>
      <c r="CN91" s="693"/>
      <c r="CO91" s="693"/>
      <c r="CP91" s="693"/>
      <c r="CQ91" s="709"/>
      <c r="CR91" s="690"/>
      <c r="CS91" s="693"/>
      <c r="CT91" s="693"/>
      <c r="CU91" s="693"/>
      <c r="CV91" s="709"/>
      <c r="CW91" s="690"/>
      <c r="CX91" s="693"/>
      <c r="CY91" s="693"/>
      <c r="CZ91" s="693"/>
      <c r="DA91" s="709"/>
      <c r="DB91" s="690"/>
      <c r="DC91" s="693"/>
      <c r="DD91" s="693"/>
      <c r="DE91" s="693"/>
      <c r="DF91" s="709"/>
      <c r="DG91" s="690"/>
      <c r="DH91" s="693"/>
      <c r="DI91" s="693"/>
      <c r="DJ91" s="693"/>
      <c r="DK91" s="709"/>
      <c r="DL91" s="690"/>
      <c r="DM91" s="693"/>
      <c r="DN91" s="693"/>
      <c r="DO91" s="693"/>
      <c r="DP91" s="709"/>
      <c r="DQ91" s="690"/>
      <c r="DR91" s="693"/>
      <c r="DS91" s="693"/>
      <c r="DT91" s="693"/>
      <c r="DU91" s="709"/>
      <c r="DV91" s="669"/>
      <c r="DW91" s="670"/>
      <c r="DX91" s="670"/>
      <c r="DY91" s="670"/>
      <c r="DZ91" s="746"/>
      <c r="EA91" s="373"/>
    </row>
    <row r="92" spans="1:131" s="370" customFormat="1" ht="26.25" hidden="1" customHeight="1">
      <c r="A92" s="388"/>
      <c r="B92" s="413"/>
      <c r="C92" s="413"/>
      <c r="D92" s="413"/>
      <c r="E92" s="413"/>
      <c r="F92" s="413"/>
      <c r="G92" s="413"/>
      <c r="H92" s="413"/>
      <c r="I92" s="413"/>
      <c r="J92" s="413"/>
      <c r="K92" s="413"/>
      <c r="L92" s="413"/>
      <c r="M92" s="413"/>
      <c r="N92" s="413"/>
      <c r="O92" s="413"/>
      <c r="P92" s="413"/>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0"/>
      <c r="AY92" s="460"/>
      <c r="AZ92" s="623"/>
      <c r="BA92" s="623"/>
      <c r="BB92" s="623"/>
      <c r="BC92" s="623"/>
      <c r="BD92" s="623"/>
      <c r="BE92" s="385"/>
      <c r="BF92" s="385"/>
      <c r="BG92" s="385"/>
      <c r="BH92" s="385"/>
      <c r="BI92" s="385"/>
      <c r="BJ92" s="385"/>
      <c r="BK92" s="385"/>
      <c r="BL92" s="385"/>
      <c r="BM92" s="385"/>
      <c r="BN92" s="385"/>
      <c r="BO92" s="385"/>
      <c r="BP92" s="385"/>
      <c r="BQ92" s="381">
        <v>86</v>
      </c>
      <c r="BR92" s="663"/>
      <c r="BS92" s="669"/>
      <c r="BT92" s="670"/>
      <c r="BU92" s="670"/>
      <c r="BV92" s="670"/>
      <c r="BW92" s="670"/>
      <c r="BX92" s="670"/>
      <c r="BY92" s="670"/>
      <c r="BZ92" s="670"/>
      <c r="CA92" s="670"/>
      <c r="CB92" s="670"/>
      <c r="CC92" s="670"/>
      <c r="CD92" s="670"/>
      <c r="CE92" s="670"/>
      <c r="CF92" s="670"/>
      <c r="CG92" s="685"/>
      <c r="CH92" s="690"/>
      <c r="CI92" s="693"/>
      <c r="CJ92" s="693"/>
      <c r="CK92" s="693"/>
      <c r="CL92" s="709"/>
      <c r="CM92" s="690"/>
      <c r="CN92" s="693"/>
      <c r="CO92" s="693"/>
      <c r="CP92" s="693"/>
      <c r="CQ92" s="709"/>
      <c r="CR92" s="690"/>
      <c r="CS92" s="693"/>
      <c r="CT92" s="693"/>
      <c r="CU92" s="693"/>
      <c r="CV92" s="709"/>
      <c r="CW92" s="690"/>
      <c r="CX92" s="693"/>
      <c r="CY92" s="693"/>
      <c r="CZ92" s="693"/>
      <c r="DA92" s="709"/>
      <c r="DB92" s="690"/>
      <c r="DC92" s="693"/>
      <c r="DD92" s="693"/>
      <c r="DE92" s="693"/>
      <c r="DF92" s="709"/>
      <c r="DG92" s="690"/>
      <c r="DH92" s="693"/>
      <c r="DI92" s="693"/>
      <c r="DJ92" s="693"/>
      <c r="DK92" s="709"/>
      <c r="DL92" s="690"/>
      <c r="DM92" s="693"/>
      <c r="DN92" s="693"/>
      <c r="DO92" s="693"/>
      <c r="DP92" s="709"/>
      <c r="DQ92" s="690"/>
      <c r="DR92" s="693"/>
      <c r="DS92" s="693"/>
      <c r="DT92" s="693"/>
      <c r="DU92" s="709"/>
      <c r="DV92" s="669"/>
      <c r="DW92" s="670"/>
      <c r="DX92" s="670"/>
      <c r="DY92" s="670"/>
      <c r="DZ92" s="746"/>
      <c r="EA92" s="373"/>
    </row>
    <row r="93" spans="1:131" s="370" customFormat="1" ht="26.25" hidden="1" customHeight="1">
      <c r="A93" s="388"/>
      <c r="B93" s="413"/>
      <c r="C93" s="413"/>
      <c r="D93" s="413"/>
      <c r="E93" s="413"/>
      <c r="F93" s="413"/>
      <c r="G93" s="413"/>
      <c r="H93" s="413"/>
      <c r="I93" s="413"/>
      <c r="J93" s="413"/>
      <c r="K93" s="413"/>
      <c r="L93" s="413"/>
      <c r="M93" s="413"/>
      <c r="N93" s="413"/>
      <c r="O93" s="413"/>
      <c r="P93" s="413"/>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0"/>
      <c r="AY93" s="460"/>
      <c r="AZ93" s="623"/>
      <c r="BA93" s="623"/>
      <c r="BB93" s="623"/>
      <c r="BC93" s="623"/>
      <c r="BD93" s="623"/>
      <c r="BE93" s="385"/>
      <c r="BF93" s="385"/>
      <c r="BG93" s="385"/>
      <c r="BH93" s="385"/>
      <c r="BI93" s="385"/>
      <c r="BJ93" s="385"/>
      <c r="BK93" s="385"/>
      <c r="BL93" s="385"/>
      <c r="BM93" s="385"/>
      <c r="BN93" s="385"/>
      <c r="BO93" s="385"/>
      <c r="BP93" s="385"/>
      <c r="BQ93" s="381">
        <v>87</v>
      </c>
      <c r="BR93" s="663"/>
      <c r="BS93" s="669"/>
      <c r="BT93" s="670"/>
      <c r="BU93" s="670"/>
      <c r="BV93" s="670"/>
      <c r="BW93" s="670"/>
      <c r="BX93" s="670"/>
      <c r="BY93" s="670"/>
      <c r="BZ93" s="670"/>
      <c r="CA93" s="670"/>
      <c r="CB93" s="670"/>
      <c r="CC93" s="670"/>
      <c r="CD93" s="670"/>
      <c r="CE93" s="670"/>
      <c r="CF93" s="670"/>
      <c r="CG93" s="685"/>
      <c r="CH93" s="690"/>
      <c r="CI93" s="693"/>
      <c r="CJ93" s="693"/>
      <c r="CK93" s="693"/>
      <c r="CL93" s="709"/>
      <c r="CM93" s="690"/>
      <c r="CN93" s="693"/>
      <c r="CO93" s="693"/>
      <c r="CP93" s="693"/>
      <c r="CQ93" s="709"/>
      <c r="CR93" s="690"/>
      <c r="CS93" s="693"/>
      <c r="CT93" s="693"/>
      <c r="CU93" s="693"/>
      <c r="CV93" s="709"/>
      <c r="CW93" s="690"/>
      <c r="CX93" s="693"/>
      <c r="CY93" s="693"/>
      <c r="CZ93" s="693"/>
      <c r="DA93" s="709"/>
      <c r="DB93" s="690"/>
      <c r="DC93" s="693"/>
      <c r="DD93" s="693"/>
      <c r="DE93" s="693"/>
      <c r="DF93" s="709"/>
      <c r="DG93" s="690"/>
      <c r="DH93" s="693"/>
      <c r="DI93" s="693"/>
      <c r="DJ93" s="693"/>
      <c r="DK93" s="709"/>
      <c r="DL93" s="690"/>
      <c r="DM93" s="693"/>
      <c r="DN93" s="693"/>
      <c r="DO93" s="693"/>
      <c r="DP93" s="709"/>
      <c r="DQ93" s="690"/>
      <c r="DR93" s="693"/>
      <c r="DS93" s="693"/>
      <c r="DT93" s="693"/>
      <c r="DU93" s="709"/>
      <c r="DV93" s="669"/>
      <c r="DW93" s="670"/>
      <c r="DX93" s="670"/>
      <c r="DY93" s="670"/>
      <c r="DZ93" s="746"/>
      <c r="EA93" s="373"/>
    </row>
    <row r="94" spans="1:131" s="370" customFormat="1" ht="26.25" hidden="1" customHeight="1">
      <c r="A94" s="388"/>
      <c r="B94" s="413"/>
      <c r="C94" s="413"/>
      <c r="D94" s="413"/>
      <c r="E94" s="413"/>
      <c r="F94" s="413"/>
      <c r="G94" s="413"/>
      <c r="H94" s="413"/>
      <c r="I94" s="413"/>
      <c r="J94" s="413"/>
      <c r="K94" s="413"/>
      <c r="L94" s="413"/>
      <c r="M94" s="413"/>
      <c r="N94" s="413"/>
      <c r="O94" s="413"/>
      <c r="P94" s="413"/>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c r="AR94" s="460"/>
      <c r="AS94" s="460"/>
      <c r="AT94" s="460"/>
      <c r="AU94" s="460"/>
      <c r="AV94" s="460"/>
      <c r="AW94" s="460"/>
      <c r="AX94" s="460"/>
      <c r="AY94" s="460"/>
      <c r="AZ94" s="623"/>
      <c r="BA94" s="623"/>
      <c r="BB94" s="623"/>
      <c r="BC94" s="623"/>
      <c r="BD94" s="623"/>
      <c r="BE94" s="385"/>
      <c r="BF94" s="385"/>
      <c r="BG94" s="385"/>
      <c r="BH94" s="385"/>
      <c r="BI94" s="385"/>
      <c r="BJ94" s="385"/>
      <c r="BK94" s="385"/>
      <c r="BL94" s="385"/>
      <c r="BM94" s="385"/>
      <c r="BN94" s="385"/>
      <c r="BO94" s="385"/>
      <c r="BP94" s="385"/>
      <c r="BQ94" s="381">
        <v>88</v>
      </c>
      <c r="BR94" s="663"/>
      <c r="BS94" s="669"/>
      <c r="BT94" s="670"/>
      <c r="BU94" s="670"/>
      <c r="BV94" s="670"/>
      <c r="BW94" s="670"/>
      <c r="BX94" s="670"/>
      <c r="BY94" s="670"/>
      <c r="BZ94" s="670"/>
      <c r="CA94" s="670"/>
      <c r="CB94" s="670"/>
      <c r="CC94" s="670"/>
      <c r="CD94" s="670"/>
      <c r="CE94" s="670"/>
      <c r="CF94" s="670"/>
      <c r="CG94" s="685"/>
      <c r="CH94" s="690"/>
      <c r="CI94" s="693"/>
      <c r="CJ94" s="693"/>
      <c r="CK94" s="693"/>
      <c r="CL94" s="709"/>
      <c r="CM94" s="690"/>
      <c r="CN94" s="693"/>
      <c r="CO94" s="693"/>
      <c r="CP94" s="693"/>
      <c r="CQ94" s="709"/>
      <c r="CR94" s="690"/>
      <c r="CS94" s="693"/>
      <c r="CT94" s="693"/>
      <c r="CU94" s="693"/>
      <c r="CV94" s="709"/>
      <c r="CW94" s="690"/>
      <c r="CX94" s="693"/>
      <c r="CY94" s="693"/>
      <c r="CZ94" s="693"/>
      <c r="DA94" s="709"/>
      <c r="DB94" s="690"/>
      <c r="DC94" s="693"/>
      <c r="DD94" s="693"/>
      <c r="DE94" s="693"/>
      <c r="DF94" s="709"/>
      <c r="DG94" s="690"/>
      <c r="DH94" s="693"/>
      <c r="DI94" s="693"/>
      <c r="DJ94" s="693"/>
      <c r="DK94" s="709"/>
      <c r="DL94" s="690"/>
      <c r="DM94" s="693"/>
      <c r="DN94" s="693"/>
      <c r="DO94" s="693"/>
      <c r="DP94" s="709"/>
      <c r="DQ94" s="690"/>
      <c r="DR94" s="693"/>
      <c r="DS94" s="693"/>
      <c r="DT94" s="693"/>
      <c r="DU94" s="709"/>
      <c r="DV94" s="669"/>
      <c r="DW94" s="670"/>
      <c r="DX94" s="670"/>
      <c r="DY94" s="670"/>
      <c r="DZ94" s="746"/>
      <c r="EA94" s="373"/>
    </row>
    <row r="95" spans="1:131" s="370" customFormat="1" ht="26.25" hidden="1" customHeight="1">
      <c r="A95" s="388"/>
      <c r="B95" s="413"/>
      <c r="C95" s="413"/>
      <c r="D95" s="413"/>
      <c r="E95" s="413"/>
      <c r="F95" s="413"/>
      <c r="G95" s="413"/>
      <c r="H95" s="413"/>
      <c r="I95" s="413"/>
      <c r="J95" s="413"/>
      <c r="K95" s="413"/>
      <c r="L95" s="413"/>
      <c r="M95" s="413"/>
      <c r="N95" s="413"/>
      <c r="O95" s="413"/>
      <c r="P95" s="413"/>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0"/>
      <c r="AY95" s="460"/>
      <c r="AZ95" s="623"/>
      <c r="BA95" s="623"/>
      <c r="BB95" s="623"/>
      <c r="BC95" s="623"/>
      <c r="BD95" s="623"/>
      <c r="BE95" s="385"/>
      <c r="BF95" s="385"/>
      <c r="BG95" s="385"/>
      <c r="BH95" s="385"/>
      <c r="BI95" s="385"/>
      <c r="BJ95" s="385"/>
      <c r="BK95" s="385"/>
      <c r="BL95" s="385"/>
      <c r="BM95" s="385"/>
      <c r="BN95" s="385"/>
      <c r="BO95" s="385"/>
      <c r="BP95" s="385"/>
      <c r="BQ95" s="381">
        <v>89</v>
      </c>
      <c r="BR95" s="663"/>
      <c r="BS95" s="669"/>
      <c r="BT95" s="670"/>
      <c r="BU95" s="670"/>
      <c r="BV95" s="670"/>
      <c r="BW95" s="670"/>
      <c r="BX95" s="670"/>
      <c r="BY95" s="670"/>
      <c r="BZ95" s="670"/>
      <c r="CA95" s="670"/>
      <c r="CB95" s="670"/>
      <c r="CC95" s="670"/>
      <c r="CD95" s="670"/>
      <c r="CE95" s="670"/>
      <c r="CF95" s="670"/>
      <c r="CG95" s="685"/>
      <c r="CH95" s="690"/>
      <c r="CI95" s="693"/>
      <c r="CJ95" s="693"/>
      <c r="CK95" s="693"/>
      <c r="CL95" s="709"/>
      <c r="CM95" s="690"/>
      <c r="CN95" s="693"/>
      <c r="CO95" s="693"/>
      <c r="CP95" s="693"/>
      <c r="CQ95" s="709"/>
      <c r="CR95" s="690"/>
      <c r="CS95" s="693"/>
      <c r="CT95" s="693"/>
      <c r="CU95" s="693"/>
      <c r="CV95" s="709"/>
      <c r="CW95" s="690"/>
      <c r="CX95" s="693"/>
      <c r="CY95" s="693"/>
      <c r="CZ95" s="693"/>
      <c r="DA95" s="709"/>
      <c r="DB95" s="690"/>
      <c r="DC95" s="693"/>
      <c r="DD95" s="693"/>
      <c r="DE95" s="693"/>
      <c r="DF95" s="709"/>
      <c r="DG95" s="690"/>
      <c r="DH95" s="693"/>
      <c r="DI95" s="693"/>
      <c r="DJ95" s="693"/>
      <c r="DK95" s="709"/>
      <c r="DL95" s="690"/>
      <c r="DM95" s="693"/>
      <c r="DN95" s="693"/>
      <c r="DO95" s="693"/>
      <c r="DP95" s="709"/>
      <c r="DQ95" s="690"/>
      <c r="DR95" s="693"/>
      <c r="DS95" s="693"/>
      <c r="DT95" s="693"/>
      <c r="DU95" s="709"/>
      <c r="DV95" s="669"/>
      <c r="DW95" s="670"/>
      <c r="DX95" s="670"/>
      <c r="DY95" s="670"/>
      <c r="DZ95" s="746"/>
      <c r="EA95" s="373"/>
    </row>
    <row r="96" spans="1:131" s="370" customFormat="1" ht="26.25" hidden="1" customHeight="1">
      <c r="A96" s="388"/>
      <c r="B96" s="413"/>
      <c r="C96" s="413"/>
      <c r="D96" s="413"/>
      <c r="E96" s="413"/>
      <c r="F96" s="413"/>
      <c r="G96" s="413"/>
      <c r="H96" s="413"/>
      <c r="I96" s="413"/>
      <c r="J96" s="413"/>
      <c r="K96" s="413"/>
      <c r="L96" s="413"/>
      <c r="M96" s="413"/>
      <c r="N96" s="413"/>
      <c r="O96" s="413"/>
      <c r="P96" s="413"/>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c r="AR96" s="460"/>
      <c r="AS96" s="460"/>
      <c r="AT96" s="460"/>
      <c r="AU96" s="460"/>
      <c r="AV96" s="460"/>
      <c r="AW96" s="460"/>
      <c r="AX96" s="460"/>
      <c r="AY96" s="460"/>
      <c r="AZ96" s="623"/>
      <c r="BA96" s="623"/>
      <c r="BB96" s="623"/>
      <c r="BC96" s="623"/>
      <c r="BD96" s="623"/>
      <c r="BE96" s="385"/>
      <c r="BF96" s="385"/>
      <c r="BG96" s="385"/>
      <c r="BH96" s="385"/>
      <c r="BI96" s="385"/>
      <c r="BJ96" s="385"/>
      <c r="BK96" s="385"/>
      <c r="BL96" s="385"/>
      <c r="BM96" s="385"/>
      <c r="BN96" s="385"/>
      <c r="BO96" s="385"/>
      <c r="BP96" s="385"/>
      <c r="BQ96" s="381">
        <v>90</v>
      </c>
      <c r="BR96" s="663"/>
      <c r="BS96" s="669"/>
      <c r="BT96" s="670"/>
      <c r="BU96" s="670"/>
      <c r="BV96" s="670"/>
      <c r="BW96" s="670"/>
      <c r="BX96" s="670"/>
      <c r="BY96" s="670"/>
      <c r="BZ96" s="670"/>
      <c r="CA96" s="670"/>
      <c r="CB96" s="670"/>
      <c r="CC96" s="670"/>
      <c r="CD96" s="670"/>
      <c r="CE96" s="670"/>
      <c r="CF96" s="670"/>
      <c r="CG96" s="685"/>
      <c r="CH96" s="690"/>
      <c r="CI96" s="693"/>
      <c r="CJ96" s="693"/>
      <c r="CK96" s="693"/>
      <c r="CL96" s="709"/>
      <c r="CM96" s="690"/>
      <c r="CN96" s="693"/>
      <c r="CO96" s="693"/>
      <c r="CP96" s="693"/>
      <c r="CQ96" s="709"/>
      <c r="CR96" s="690"/>
      <c r="CS96" s="693"/>
      <c r="CT96" s="693"/>
      <c r="CU96" s="693"/>
      <c r="CV96" s="709"/>
      <c r="CW96" s="690"/>
      <c r="CX96" s="693"/>
      <c r="CY96" s="693"/>
      <c r="CZ96" s="693"/>
      <c r="DA96" s="709"/>
      <c r="DB96" s="690"/>
      <c r="DC96" s="693"/>
      <c r="DD96" s="693"/>
      <c r="DE96" s="693"/>
      <c r="DF96" s="709"/>
      <c r="DG96" s="690"/>
      <c r="DH96" s="693"/>
      <c r="DI96" s="693"/>
      <c r="DJ96" s="693"/>
      <c r="DK96" s="709"/>
      <c r="DL96" s="690"/>
      <c r="DM96" s="693"/>
      <c r="DN96" s="693"/>
      <c r="DO96" s="693"/>
      <c r="DP96" s="709"/>
      <c r="DQ96" s="690"/>
      <c r="DR96" s="693"/>
      <c r="DS96" s="693"/>
      <c r="DT96" s="693"/>
      <c r="DU96" s="709"/>
      <c r="DV96" s="669"/>
      <c r="DW96" s="670"/>
      <c r="DX96" s="670"/>
      <c r="DY96" s="670"/>
      <c r="DZ96" s="746"/>
      <c r="EA96" s="373"/>
    </row>
    <row r="97" spans="1:131" s="370" customFormat="1" ht="26.25" hidden="1" customHeight="1">
      <c r="A97" s="388"/>
      <c r="B97" s="413"/>
      <c r="C97" s="413"/>
      <c r="D97" s="413"/>
      <c r="E97" s="413"/>
      <c r="F97" s="413"/>
      <c r="G97" s="413"/>
      <c r="H97" s="413"/>
      <c r="I97" s="413"/>
      <c r="J97" s="413"/>
      <c r="K97" s="413"/>
      <c r="L97" s="413"/>
      <c r="M97" s="413"/>
      <c r="N97" s="413"/>
      <c r="O97" s="413"/>
      <c r="P97" s="413"/>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c r="AR97" s="460"/>
      <c r="AS97" s="460"/>
      <c r="AT97" s="460"/>
      <c r="AU97" s="460"/>
      <c r="AV97" s="460"/>
      <c r="AW97" s="460"/>
      <c r="AX97" s="460"/>
      <c r="AY97" s="460"/>
      <c r="AZ97" s="623"/>
      <c r="BA97" s="623"/>
      <c r="BB97" s="623"/>
      <c r="BC97" s="623"/>
      <c r="BD97" s="623"/>
      <c r="BE97" s="385"/>
      <c r="BF97" s="385"/>
      <c r="BG97" s="385"/>
      <c r="BH97" s="385"/>
      <c r="BI97" s="385"/>
      <c r="BJ97" s="385"/>
      <c r="BK97" s="385"/>
      <c r="BL97" s="385"/>
      <c r="BM97" s="385"/>
      <c r="BN97" s="385"/>
      <c r="BO97" s="385"/>
      <c r="BP97" s="385"/>
      <c r="BQ97" s="381">
        <v>91</v>
      </c>
      <c r="BR97" s="663"/>
      <c r="BS97" s="669"/>
      <c r="BT97" s="670"/>
      <c r="BU97" s="670"/>
      <c r="BV97" s="670"/>
      <c r="BW97" s="670"/>
      <c r="BX97" s="670"/>
      <c r="BY97" s="670"/>
      <c r="BZ97" s="670"/>
      <c r="CA97" s="670"/>
      <c r="CB97" s="670"/>
      <c r="CC97" s="670"/>
      <c r="CD97" s="670"/>
      <c r="CE97" s="670"/>
      <c r="CF97" s="670"/>
      <c r="CG97" s="685"/>
      <c r="CH97" s="690"/>
      <c r="CI97" s="693"/>
      <c r="CJ97" s="693"/>
      <c r="CK97" s="693"/>
      <c r="CL97" s="709"/>
      <c r="CM97" s="690"/>
      <c r="CN97" s="693"/>
      <c r="CO97" s="693"/>
      <c r="CP97" s="693"/>
      <c r="CQ97" s="709"/>
      <c r="CR97" s="690"/>
      <c r="CS97" s="693"/>
      <c r="CT97" s="693"/>
      <c r="CU97" s="693"/>
      <c r="CV97" s="709"/>
      <c r="CW97" s="690"/>
      <c r="CX97" s="693"/>
      <c r="CY97" s="693"/>
      <c r="CZ97" s="693"/>
      <c r="DA97" s="709"/>
      <c r="DB97" s="690"/>
      <c r="DC97" s="693"/>
      <c r="DD97" s="693"/>
      <c r="DE97" s="693"/>
      <c r="DF97" s="709"/>
      <c r="DG97" s="690"/>
      <c r="DH97" s="693"/>
      <c r="DI97" s="693"/>
      <c r="DJ97" s="693"/>
      <c r="DK97" s="709"/>
      <c r="DL97" s="690"/>
      <c r="DM97" s="693"/>
      <c r="DN97" s="693"/>
      <c r="DO97" s="693"/>
      <c r="DP97" s="709"/>
      <c r="DQ97" s="690"/>
      <c r="DR97" s="693"/>
      <c r="DS97" s="693"/>
      <c r="DT97" s="693"/>
      <c r="DU97" s="709"/>
      <c r="DV97" s="669"/>
      <c r="DW97" s="670"/>
      <c r="DX97" s="670"/>
      <c r="DY97" s="670"/>
      <c r="DZ97" s="746"/>
      <c r="EA97" s="373"/>
    </row>
    <row r="98" spans="1:131" s="370" customFormat="1" ht="26.25" hidden="1" customHeight="1">
      <c r="A98" s="388"/>
      <c r="B98" s="413"/>
      <c r="C98" s="413"/>
      <c r="D98" s="413"/>
      <c r="E98" s="413"/>
      <c r="F98" s="413"/>
      <c r="G98" s="413"/>
      <c r="H98" s="413"/>
      <c r="I98" s="413"/>
      <c r="J98" s="413"/>
      <c r="K98" s="413"/>
      <c r="L98" s="413"/>
      <c r="M98" s="413"/>
      <c r="N98" s="413"/>
      <c r="O98" s="413"/>
      <c r="P98" s="413"/>
      <c r="Q98" s="460"/>
      <c r="R98" s="460"/>
      <c r="S98" s="460"/>
      <c r="T98" s="460"/>
      <c r="U98" s="460"/>
      <c r="V98" s="460"/>
      <c r="W98" s="460"/>
      <c r="X98" s="460"/>
      <c r="Y98" s="460"/>
      <c r="Z98" s="460"/>
      <c r="AA98" s="460"/>
      <c r="AB98" s="460"/>
      <c r="AC98" s="460"/>
      <c r="AD98" s="460"/>
      <c r="AE98" s="460"/>
      <c r="AF98" s="460"/>
      <c r="AG98" s="460"/>
      <c r="AH98" s="460"/>
      <c r="AI98" s="460"/>
      <c r="AJ98" s="460"/>
      <c r="AK98" s="460"/>
      <c r="AL98" s="460"/>
      <c r="AM98" s="460"/>
      <c r="AN98" s="460"/>
      <c r="AO98" s="460"/>
      <c r="AP98" s="460"/>
      <c r="AQ98" s="460"/>
      <c r="AR98" s="460"/>
      <c r="AS98" s="460"/>
      <c r="AT98" s="460"/>
      <c r="AU98" s="460"/>
      <c r="AV98" s="460"/>
      <c r="AW98" s="460"/>
      <c r="AX98" s="460"/>
      <c r="AY98" s="460"/>
      <c r="AZ98" s="623"/>
      <c r="BA98" s="623"/>
      <c r="BB98" s="623"/>
      <c r="BC98" s="623"/>
      <c r="BD98" s="623"/>
      <c r="BE98" s="385"/>
      <c r="BF98" s="385"/>
      <c r="BG98" s="385"/>
      <c r="BH98" s="385"/>
      <c r="BI98" s="385"/>
      <c r="BJ98" s="385"/>
      <c r="BK98" s="385"/>
      <c r="BL98" s="385"/>
      <c r="BM98" s="385"/>
      <c r="BN98" s="385"/>
      <c r="BO98" s="385"/>
      <c r="BP98" s="385"/>
      <c r="BQ98" s="381">
        <v>92</v>
      </c>
      <c r="BR98" s="663"/>
      <c r="BS98" s="669"/>
      <c r="BT98" s="670"/>
      <c r="BU98" s="670"/>
      <c r="BV98" s="670"/>
      <c r="BW98" s="670"/>
      <c r="BX98" s="670"/>
      <c r="BY98" s="670"/>
      <c r="BZ98" s="670"/>
      <c r="CA98" s="670"/>
      <c r="CB98" s="670"/>
      <c r="CC98" s="670"/>
      <c r="CD98" s="670"/>
      <c r="CE98" s="670"/>
      <c r="CF98" s="670"/>
      <c r="CG98" s="685"/>
      <c r="CH98" s="690"/>
      <c r="CI98" s="693"/>
      <c r="CJ98" s="693"/>
      <c r="CK98" s="693"/>
      <c r="CL98" s="709"/>
      <c r="CM98" s="690"/>
      <c r="CN98" s="693"/>
      <c r="CO98" s="693"/>
      <c r="CP98" s="693"/>
      <c r="CQ98" s="709"/>
      <c r="CR98" s="690"/>
      <c r="CS98" s="693"/>
      <c r="CT98" s="693"/>
      <c r="CU98" s="693"/>
      <c r="CV98" s="709"/>
      <c r="CW98" s="690"/>
      <c r="CX98" s="693"/>
      <c r="CY98" s="693"/>
      <c r="CZ98" s="693"/>
      <c r="DA98" s="709"/>
      <c r="DB98" s="690"/>
      <c r="DC98" s="693"/>
      <c r="DD98" s="693"/>
      <c r="DE98" s="693"/>
      <c r="DF98" s="709"/>
      <c r="DG98" s="690"/>
      <c r="DH98" s="693"/>
      <c r="DI98" s="693"/>
      <c r="DJ98" s="693"/>
      <c r="DK98" s="709"/>
      <c r="DL98" s="690"/>
      <c r="DM98" s="693"/>
      <c r="DN98" s="693"/>
      <c r="DO98" s="693"/>
      <c r="DP98" s="709"/>
      <c r="DQ98" s="690"/>
      <c r="DR98" s="693"/>
      <c r="DS98" s="693"/>
      <c r="DT98" s="693"/>
      <c r="DU98" s="709"/>
      <c r="DV98" s="669"/>
      <c r="DW98" s="670"/>
      <c r="DX98" s="670"/>
      <c r="DY98" s="670"/>
      <c r="DZ98" s="746"/>
      <c r="EA98" s="373"/>
    </row>
    <row r="99" spans="1:131" s="370" customFormat="1" ht="26.25" hidden="1" customHeight="1">
      <c r="A99" s="388"/>
      <c r="B99" s="413"/>
      <c r="C99" s="413"/>
      <c r="D99" s="413"/>
      <c r="E99" s="413"/>
      <c r="F99" s="413"/>
      <c r="G99" s="413"/>
      <c r="H99" s="413"/>
      <c r="I99" s="413"/>
      <c r="J99" s="413"/>
      <c r="K99" s="413"/>
      <c r="L99" s="413"/>
      <c r="M99" s="413"/>
      <c r="N99" s="413"/>
      <c r="O99" s="413"/>
      <c r="P99" s="413"/>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0"/>
      <c r="AU99" s="460"/>
      <c r="AV99" s="460"/>
      <c r="AW99" s="460"/>
      <c r="AX99" s="460"/>
      <c r="AY99" s="460"/>
      <c r="AZ99" s="623"/>
      <c r="BA99" s="623"/>
      <c r="BB99" s="623"/>
      <c r="BC99" s="623"/>
      <c r="BD99" s="623"/>
      <c r="BE99" s="385"/>
      <c r="BF99" s="385"/>
      <c r="BG99" s="385"/>
      <c r="BH99" s="385"/>
      <c r="BI99" s="385"/>
      <c r="BJ99" s="385"/>
      <c r="BK99" s="385"/>
      <c r="BL99" s="385"/>
      <c r="BM99" s="385"/>
      <c r="BN99" s="385"/>
      <c r="BO99" s="385"/>
      <c r="BP99" s="385"/>
      <c r="BQ99" s="381">
        <v>93</v>
      </c>
      <c r="BR99" s="663"/>
      <c r="BS99" s="669"/>
      <c r="BT99" s="670"/>
      <c r="BU99" s="670"/>
      <c r="BV99" s="670"/>
      <c r="BW99" s="670"/>
      <c r="BX99" s="670"/>
      <c r="BY99" s="670"/>
      <c r="BZ99" s="670"/>
      <c r="CA99" s="670"/>
      <c r="CB99" s="670"/>
      <c r="CC99" s="670"/>
      <c r="CD99" s="670"/>
      <c r="CE99" s="670"/>
      <c r="CF99" s="670"/>
      <c r="CG99" s="685"/>
      <c r="CH99" s="690"/>
      <c r="CI99" s="693"/>
      <c r="CJ99" s="693"/>
      <c r="CK99" s="693"/>
      <c r="CL99" s="709"/>
      <c r="CM99" s="690"/>
      <c r="CN99" s="693"/>
      <c r="CO99" s="693"/>
      <c r="CP99" s="693"/>
      <c r="CQ99" s="709"/>
      <c r="CR99" s="690"/>
      <c r="CS99" s="693"/>
      <c r="CT99" s="693"/>
      <c r="CU99" s="693"/>
      <c r="CV99" s="709"/>
      <c r="CW99" s="690"/>
      <c r="CX99" s="693"/>
      <c r="CY99" s="693"/>
      <c r="CZ99" s="693"/>
      <c r="DA99" s="709"/>
      <c r="DB99" s="690"/>
      <c r="DC99" s="693"/>
      <c r="DD99" s="693"/>
      <c r="DE99" s="693"/>
      <c r="DF99" s="709"/>
      <c r="DG99" s="690"/>
      <c r="DH99" s="693"/>
      <c r="DI99" s="693"/>
      <c r="DJ99" s="693"/>
      <c r="DK99" s="709"/>
      <c r="DL99" s="690"/>
      <c r="DM99" s="693"/>
      <c r="DN99" s="693"/>
      <c r="DO99" s="693"/>
      <c r="DP99" s="709"/>
      <c r="DQ99" s="690"/>
      <c r="DR99" s="693"/>
      <c r="DS99" s="693"/>
      <c r="DT99" s="693"/>
      <c r="DU99" s="709"/>
      <c r="DV99" s="669"/>
      <c r="DW99" s="670"/>
      <c r="DX99" s="670"/>
      <c r="DY99" s="670"/>
      <c r="DZ99" s="746"/>
      <c r="EA99" s="373"/>
    </row>
    <row r="100" spans="1:131" s="370" customFormat="1" ht="26.25" hidden="1" customHeight="1">
      <c r="A100" s="388"/>
      <c r="B100" s="413"/>
      <c r="C100" s="413"/>
      <c r="D100" s="413"/>
      <c r="E100" s="413"/>
      <c r="F100" s="413"/>
      <c r="G100" s="413"/>
      <c r="H100" s="413"/>
      <c r="I100" s="413"/>
      <c r="J100" s="413"/>
      <c r="K100" s="413"/>
      <c r="L100" s="413"/>
      <c r="M100" s="413"/>
      <c r="N100" s="413"/>
      <c r="O100" s="413"/>
      <c r="P100" s="413"/>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c r="AR100" s="460"/>
      <c r="AS100" s="460"/>
      <c r="AT100" s="460"/>
      <c r="AU100" s="460"/>
      <c r="AV100" s="460"/>
      <c r="AW100" s="460"/>
      <c r="AX100" s="460"/>
      <c r="AY100" s="460"/>
      <c r="AZ100" s="623"/>
      <c r="BA100" s="623"/>
      <c r="BB100" s="623"/>
      <c r="BC100" s="623"/>
      <c r="BD100" s="623"/>
      <c r="BE100" s="385"/>
      <c r="BF100" s="385"/>
      <c r="BG100" s="385"/>
      <c r="BH100" s="385"/>
      <c r="BI100" s="385"/>
      <c r="BJ100" s="385"/>
      <c r="BK100" s="385"/>
      <c r="BL100" s="385"/>
      <c r="BM100" s="385"/>
      <c r="BN100" s="385"/>
      <c r="BO100" s="385"/>
      <c r="BP100" s="385"/>
      <c r="BQ100" s="381">
        <v>94</v>
      </c>
      <c r="BR100" s="663"/>
      <c r="BS100" s="669"/>
      <c r="BT100" s="670"/>
      <c r="BU100" s="670"/>
      <c r="BV100" s="670"/>
      <c r="BW100" s="670"/>
      <c r="BX100" s="670"/>
      <c r="BY100" s="670"/>
      <c r="BZ100" s="670"/>
      <c r="CA100" s="670"/>
      <c r="CB100" s="670"/>
      <c r="CC100" s="670"/>
      <c r="CD100" s="670"/>
      <c r="CE100" s="670"/>
      <c r="CF100" s="670"/>
      <c r="CG100" s="685"/>
      <c r="CH100" s="690"/>
      <c r="CI100" s="693"/>
      <c r="CJ100" s="693"/>
      <c r="CK100" s="693"/>
      <c r="CL100" s="709"/>
      <c r="CM100" s="690"/>
      <c r="CN100" s="693"/>
      <c r="CO100" s="693"/>
      <c r="CP100" s="693"/>
      <c r="CQ100" s="709"/>
      <c r="CR100" s="690"/>
      <c r="CS100" s="693"/>
      <c r="CT100" s="693"/>
      <c r="CU100" s="693"/>
      <c r="CV100" s="709"/>
      <c r="CW100" s="690"/>
      <c r="CX100" s="693"/>
      <c r="CY100" s="693"/>
      <c r="CZ100" s="693"/>
      <c r="DA100" s="709"/>
      <c r="DB100" s="690"/>
      <c r="DC100" s="693"/>
      <c r="DD100" s="693"/>
      <c r="DE100" s="693"/>
      <c r="DF100" s="709"/>
      <c r="DG100" s="690"/>
      <c r="DH100" s="693"/>
      <c r="DI100" s="693"/>
      <c r="DJ100" s="693"/>
      <c r="DK100" s="709"/>
      <c r="DL100" s="690"/>
      <c r="DM100" s="693"/>
      <c r="DN100" s="693"/>
      <c r="DO100" s="693"/>
      <c r="DP100" s="709"/>
      <c r="DQ100" s="690"/>
      <c r="DR100" s="693"/>
      <c r="DS100" s="693"/>
      <c r="DT100" s="693"/>
      <c r="DU100" s="709"/>
      <c r="DV100" s="669"/>
      <c r="DW100" s="670"/>
      <c r="DX100" s="670"/>
      <c r="DY100" s="670"/>
      <c r="DZ100" s="746"/>
      <c r="EA100" s="373"/>
    </row>
    <row r="101" spans="1:131" s="370" customFormat="1" ht="26.25" hidden="1" customHeight="1">
      <c r="A101" s="388"/>
      <c r="B101" s="413"/>
      <c r="C101" s="413"/>
      <c r="D101" s="413"/>
      <c r="E101" s="413"/>
      <c r="F101" s="413"/>
      <c r="G101" s="413"/>
      <c r="H101" s="413"/>
      <c r="I101" s="413"/>
      <c r="J101" s="413"/>
      <c r="K101" s="413"/>
      <c r="L101" s="413"/>
      <c r="M101" s="413"/>
      <c r="N101" s="413"/>
      <c r="O101" s="413"/>
      <c r="P101" s="413"/>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0"/>
      <c r="AY101" s="460"/>
      <c r="AZ101" s="623"/>
      <c r="BA101" s="623"/>
      <c r="BB101" s="623"/>
      <c r="BC101" s="623"/>
      <c r="BD101" s="623"/>
      <c r="BE101" s="385"/>
      <c r="BF101" s="385"/>
      <c r="BG101" s="385"/>
      <c r="BH101" s="385"/>
      <c r="BI101" s="385"/>
      <c r="BJ101" s="385"/>
      <c r="BK101" s="385"/>
      <c r="BL101" s="385"/>
      <c r="BM101" s="385"/>
      <c r="BN101" s="385"/>
      <c r="BO101" s="385"/>
      <c r="BP101" s="385"/>
      <c r="BQ101" s="381">
        <v>95</v>
      </c>
      <c r="BR101" s="663"/>
      <c r="BS101" s="669"/>
      <c r="BT101" s="670"/>
      <c r="BU101" s="670"/>
      <c r="BV101" s="670"/>
      <c r="BW101" s="670"/>
      <c r="BX101" s="670"/>
      <c r="BY101" s="670"/>
      <c r="BZ101" s="670"/>
      <c r="CA101" s="670"/>
      <c r="CB101" s="670"/>
      <c r="CC101" s="670"/>
      <c r="CD101" s="670"/>
      <c r="CE101" s="670"/>
      <c r="CF101" s="670"/>
      <c r="CG101" s="685"/>
      <c r="CH101" s="690"/>
      <c r="CI101" s="693"/>
      <c r="CJ101" s="693"/>
      <c r="CK101" s="693"/>
      <c r="CL101" s="709"/>
      <c r="CM101" s="690"/>
      <c r="CN101" s="693"/>
      <c r="CO101" s="693"/>
      <c r="CP101" s="693"/>
      <c r="CQ101" s="709"/>
      <c r="CR101" s="690"/>
      <c r="CS101" s="693"/>
      <c r="CT101" s="693"/>
      <c r="CU101" s="693"/>
      <c r="CV101" s="709"/>
      <c r="CW101" s="690"/>
      <c r="CX101" s="693"/>
      <c r="CY101" s="693"/>
      <c r="CZ101" s="693"/>
      <c r="DA101" s="709"/>
      <c r="DB101" s="690"/>
      <c r="DC101" s="693"/>
      <c r="DD101" s="693"/>
      <c r="DE101" s="693"/>
      <c r="DF101" s="709"/>
      <c r="DG101" s="690"/>
      <c r="DH101" s="693"/>
      <c r="DI101" s="693"/>
      <c r="DJ101" s="693"/>
      <c r="DK101" s="709"/>
      <c r="DL101" s="690"/>
      <c r="DM101" s="693"/>
      <c r="DN101" s="693"/>
      <c r="DO101" s="693"/>
      <c r="DP101" s="709"/>
      <c r="DQ101" s="690"/>
      <c r="DR101" s="693"/>
      <c r="DS101" s="693"/>
      <c r="DT101" s="693"/>
      <c r="DU101" s="709"/>
      <c r="DV101" s="669"/>
      <c r="DW101" s="670"/>
      <c r="DX101" s="670"/>
      <c r="DY101" s="670"/>
      <c r="DZ101" s="746"/>
      <c r="EA101" s="373"/>
    </row>
    <row r="102" spans="1:131" s="370" customFormat="1" ht="26.25" customHeight="1">
      <c r="A102" s="388"/>
      <c r="B102" s="413"/>
      <c r="C102" s="413"/>
      <c r="D102" s="413"/>
      <c r="E102" s="413"/>
      <c r="F102" s="413"/>
      <c r="G102" s="413"/>
      <c r="H102" s="413"/>
      <c r="I102" s="413"/>
      <c r="J102" s="413"/>
      <c r="K102" s="413"/>
      <c r="L102" s="413"/>
      <c r="M102" s="413"/>
      <c r="N102" s="413"/>
      <c r="O102" s="413"/>
      <c r="P102" s="413"/>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c r="AY102" s="460"/>
      <c r="AZ102" s="623"/>
      <c r="BA102" s="623"/>
      <c r="BB102" s="623"/>
      <c r="BC102" s="623"/>
      <c r="BD102" s="623"/>
      <c r="BE102" s="385"/>
      <c r="BF102" s="385"/>
      <c r="BG102" s="385"/>
      <c r="BH102" s="385"/>
      <c r="BI102" s="385"/>
      <c r="BJ102" s="385"/>
      <c r="BK102" s="385"/>
      <c r="BL102" s="385"/>
      <c r="BM102" s="385"/>
      <c r="BN102" s="385"/>
      <c r="BO102" s="385"/>
      <c r="BP102" s="385"/>
      <c r="BQ102" s="382" t="s">
        <v>248</v>
      </c>
      <c r="BR102" s="411" t="s">
        <v>439</v>
      </c>
      <c r="BS102" s="431"/>
      <c r="BT102" s="431"/>
      <c r="BU102" s="431"/>
      <c r="BV102" s="431"/>
      <c r="BW102" s="431"/>
      <c r="BX102" s="431"/>
      <c r="BY102" s="431"/>
      <c r="BZ102" s="431"/>
      <c r="CA102" s="431"/>
      <c r="CB102" s="431"/>
      <c r="CC102" s="431"/>
      <c r="CD102" s="431"/>
      <c r="CE102" s="431"/>
      <c r="CF102" s="431"/>
      <c r="CG102" s="447"/>
      <c r="CH102" s="691"/>
      <c r="CI102" s="694"/>
      <c r="CJ102" s="694"/>
      <c r="CK102" s="694"/>
      <c r="CL102" s="710"/>
      <c r="CM102" s="691"/>
      <c r="CN102" s="694"/>
      <c r="CO102" s="694"/>
      <c r="CP102" s="694"/>
      <c r="CQ102" s="710"/>
      <c r="CR102" s="722">
        <v>176</v>
      </c>
      <c r="CS102" s="628"/>
      <c r="CT102" s="628"/>
      <c r="CU102" s="628"/>
      <c r="CV102" s="723"/>
      <c r="CW102" s="722" t="s">
        <v>135</v>
      </c>
      <c r="CX102" s="628"/>
      <c r="CY102" s="628"/>
      <c r="CZ102" s="628"/>
      <c r="DA102" s="723"/>
      <c r="DB102" s="722" t="s">
        <v>135</v>
      </c>
      <c r="DC102" s="628"/>
      <c r="DD102" s="628"/>
      <c r="DE102" s="628"/>
      <c r="DF102" s="723"/>
      <c r="DG102" s="722">
        <v>2392</v>
      </c>
      <c r="DH102" s="628"/>
      <c r="DI102" s="628"/>
      <c r="DJ102" s="628"/>
      <c r="DK102" s="723"/>
      <c r="DL102" s="722" t="s">
        <v>135</v>
      </c>
      <c r="DM102" s="628"/>
      <c r="DN102" s="628"/>
      <c r="DO102" s="628"/>
      <c r="DP102" s="723"/>
      <c r="DQ102" s="722" t="s">
        <v>135</v>
      </c>
      <c r="DR102" s="628"/>
      <c r="DS102" s="628"/>
      <c r="DT102" s="628"/>
      <c r="DU102" s="723"/>
      <c r="DV102" s="411"/>
      <c r="DW102" s="431"/>
      <c r="DX102" s="431"/>
      <c r="DY102" s="431"/>
      <c r="DZ102" s="747"/>
      <c r="EA102" s="373"/>
    </row>
    <row r="103" spans="1:131" s="370" customFormat="1" ht="26.25" customHeight="1">
      <c r="A103" s="388"/>
      <c r="B103" s="413"/>
      <c r="C103" s="413"/>
      <c r="D103" s="413"/>
      <c r="E103" s="413"/>
      <c r="F103" s="413"/>
      <c r="G103" s="413"/>
      <c r="H103" s="413"/>
      <c r="I103" s="413"/>
      <c r="J103" s="413"/>
      <c r="K103" s="413"/>
      <c r="L103" s="413"/>
      <c r="M103" s="413"/>
      <c r="N103" s="413"/>
      <c r="O103" s="413"/>
      <c r="P103" s="413"/>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0"/>
      <c r="AY103" s="460"/>
      <c r="AZ103" s="623"/>
      <c r="BA103" s="623"/>
      <c r="BB103" s="623"/>
      <c r="BC103" s="623"/>
      <c r="BD103" s="623"/>
      <c r="BE103" s="385"/>
      <c r="BF103" s="385"/>
      <c r="BG103" s="385"/>
      <c r="BH103" s="385"/>
      <c r="BI103" s="385"/>
      <c r="BJ103" s="385"/>
      <c r="BK103" s="385"/>
      <c r="BL103" s="385"/>
      <c r="BM103" s="385"/>
      <c r="BN103" s="385"/>
      <c r="BO103" s="385"/>
      <c r="BP103" s="385"/>
      <c r="BQ103" s="654" t="s">
        <v>456</v>
      </c>
      <c r="BR103" s="654"/>
      <c r="BS103" s="654"/>
      <c r="BT103" s="654"/>
      <c r="BU103" s="654"/>
      <c r="BV103" s="654"/>
      <c r="BW103" s="654"/>
      <c r="BX103" s="654"/>
      <c r="BY103" s="654"/>
      <c r="BZ103" s="654"/>
      <c r="CA103" s="654"/>
      <c r="CB103" s="654"/>
      <c r="CC103" s="654"/>
      <c r="CD103" s="654"/>
      <c r="CE103" s="654"/>
      <c r="CF103" s="654"/>
      <c r="CG103" s="654"/>
      <c r="CH103" s="654"/>
      <c r="CI103" s="654"/>
      <c r="CJ103" s="654"/>
      <c r="CK103" s="654"/>
      <c r="CL103" s="654"/>
      <c r="CM103" s="654"/>
      <c r="CN103" s="654"/>
      <c r="CO103" s="654"/>
      <c r="CP103" s="654"/>
      <c r="CQ103" s="654"/>
      <c r="CR103" s="654"/>
      <c r="CS103" s="654"/>
      <c r="CT103" s="654"/>
      <c r="CU103" s="654"/>
      <c r="CV103" s="654"/>
      <c r="CW103" s="654"/>
      <c r="CX103" s="654"/>
      <c r="CY103" s="654"/>
      <c r="CZ103" s="654"/>
      <c r="DA103" s="654"/>
      <c r="DB103" s="654"/>
      <c r="DC103" s="654"/>
      <c r="DD103" s="654"/>
      <c r="DE103" s="654"/>
      <c r="DF103" s="654"/>
      <c r="DG103" s="654"/>
      <c r="DH103" s="654"/>
      <c r="DI103" s="654"/>
      <c r="DJ103" s="654"/>
      <c r="DK103" s="654"/>
      <c r="DL103" s="654"/>
      <c r="DM103" s="654"/>
      <c r="DN103" s="654"/>
      <c r="DO103" s="654"/>
      <c r="DP103" s="654"/>
      <c r="DQ103" s="654"/>
      <c r="DR103" s="654"/>
      <c r="DS103" s="654"/>
      <c r="DT103" s="654"/>
      <c r="DU103" s="654"/>
      <c r="DV103" s="654"/>
      <c r="DW103" s="654"/>
      <c r="DX103" s="654"/>
      <c r="DY103" s="654"/>
      <c r="DZ103" s="654"/>
      <c r="EA103" s="373"/>
    </row>
    <row r="104" spans="1:131" s="370" customFormat="1" ht="26.25" customHeight="1">
      <c r="A104" s="388"/>
      <c r="B104" s="413"/>
      <c r="C104" s="413"/>
      <c r="D104" s="413"/>
      <c r="E104" s="413"/>
      <c r="F104" s="413"/>
      <c r="G104" s="413"/>
      <c r="H104" s="413"/>
      <c r="I104" s="413"/>
      <c r="J104" s="413"/>
      <c r="K104" s="413"/>
      <c r="L104" s="413"/>
      <c r="M104" s="413"/>
      <c r="N104" s="413"/>
      <c r="O104" s="413"/>
      <c r="P104" s="413"/>
      <c r="Q104" s="460"/>
      <c r="R104" s="460"/>
      <c r="S104" s="460"/>
      <c r="T104" s="460"/>
      <c r="U104" s="460"/>
      <c r="V104" s="460"/>
      <c r="W104" s="460"/>
      <c r="X104" s="460"/>
      <c r="Y104" s="460"/>
      <c r="Z104" s="460"/>
      <c r="AA104" s="460"/>
      <c r="AB104" s="460"/>
      <c r="AC104" s="460"/>
      <c r="AD104" s="460"/>
      <c r="AE104" s="460"/>
      <c r="AF104" s="460"/>
      <c r="AG104" s="460"/>
      <c r="AH104" s="460"/>
      <c r="AI104" s="460"/>
      <c r="AJ104" s="460"/>
      <c r="AK104" s="460"/>
      <c r="AL104" s="460"/>
      <c r="AM104" s="460"/>
      <c r="AN104" s="460"/>
      <c r="AO104" s="460"/>
      <c r="AP104" s="460"/>
      <c r="AQ104" s="460"/>
      <c r="AR104" s="460"/>
      <c r="AS104" s="460"/>
      <c r="AT104" s="460"/>
      <c r="AU104" s="460"/>
      <c r="AV104" s="460"/>
      <c r="AW104" s="460"/>
      <c r="AX104" s="460"/>
      <c r="AY104" s="460"/>
      <c r="AZ104" s="623"/>
      <c r="BA104" s="623"/>
      <c r="BB104" s="623"/>
      <c r="BC104" s="623"/>
      <c r="BD104" s="623"/>
      <c r="BE104" s="385"/>
      <c r="BF104" s="385"/>
      <c r="BG104" s="385"/>
      <c r="BH104" s="385"/>
      <c r="BI104" s="385"/>
      <c r="BJ104" s="385"/>
      <c r="BK104" s="385"/>
      <c r="BL104" s="385"/>
      <c r="BM104" s="385"/>
      <c r="BN104" s="385"/>
      <c r="BO104" s="385"/>
      <c r="BP104" s="385"/>
      <c r="BQ104" s="655" t="s">
        <v>457</v>
      </c>
      <c r="BR104" s="655"/>
      <c r="BS104" s="655"/>
      <c r="BT104" s="655"/>
      <c r="BU104" s="655"/>
      <c r="BV104" s="655"/>
      <c r="BW104" s="655"/>
      <c r="BX104" s="655"/>
      <c r="BY104" s="655"/>
      <c r="BZ104" s="655"/>
      <c r="CA104" s="655"/>
      <c r="CB104" s="655"/>
      <c r="CC104" s="655"/>
      <c r="CD104" s="655"/>
      <c r="CE104" s="655"/>
      <c r="CF104" s="655"/>
      <c r="CG104" s="655"/>
      <c r="CH104" s="655"/>
      <c r="CI104" s="655"/>
      <c r="CJ104" s="655"/>
      <c r="CK104" s="655"/>
      <c r="CL104" s="655"/>
      <c r="CM104" s="655"/>
      <c r="CN104" s="655"/>
      <c r="CO104" s="655"/>
      <c r="CP104" s="655"/>
      <c r="CQ104" s="655"/>
      <c r="CR104" s="655"/>
      <c r="CS104" s="655"/>
      <c r="CT104" s="655"/>
      <c r="CU104" s="655"/>
      <c r="CV104" s="655"/>
      <c r="CW104" s="655"/>
      <c r="CX104" s="655"/>
      <c r="CY104" s="655"/>
      <c r="CZ104" s="655"/>
      <c r="DA104" s="655"/>
      <c r="DB104" s="655"/>
      <c r="DC104" s="655"/>
      <c r="DD104" s="655"/>
      <c r="DE104" s="655"/>
      <c r="DF104" s="655"/>
      <c r="DG104" s="655"/>
      <c r="DH104" s="655"/>
      <c r="DI104" s="655"/>
      <c r="DJ104" s="655"/>
      <c r="DK104" s="655"/>
      <c r="DL104" s="655"/>
      <c r="DM104" s="655"/>
      <c r="DN104" s="655"/>
      <c r="DO104" s="655"/>
      <c r="DP104" s="655"/>
      <c r="DQ104" s="655"/>
      <c r="DR104" s="655"/>
      <c r="DS104" s="655"/>
      <c r="DT104" s="655"/>
      <c r="DU104" s="655"/>
      <c r="DV104" s="655"/>
      <c r="DW104" s="655"/>
      <c r="DX104" s="655"/>
      <c r="DY104" s="655"/>
      <c r="DZ104" s="655"/>
      <c r="EA104" s="373"/>
    </row>
    <row r="105" spans="1:131" s="370" customFormat="1" ht="11.25" customHeight="1">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c r="BN105" s="385"/>
      <c r="BO105" s="385"/>
      <c r="BP105" s="385"/>
      <c r="BQ105" s="373"/>
      <c r="BR105" s="373"/>
      <c r="BS105" s="373"/>
      <c r="BT105" s="373"/>
      <c r="BU105" s="373"/>
      <c r="BV105" s="373"/>
      <c r="BW105" s="373"/>
      <c r="BX105" s="373"/>
      <c r="BY105" s="373"/>
      <c r="BZ105" s="373"/>
      <c r="CA105" s="373"/>
      <c r="CB105" s="373"/>
      <c r="CC105" s="373"/>
      <c r="CD105" s="373"/>
      <c r="CE105" s="373"/>
      <c r="CF105" s="373"/>
      <c r="CG105" s="373"/>
      <c r="CH105" s="373"/>
      <c r="CI105" s="373"/>
      <c r="CJ105" s="373"/>
      <c r="CK105" s="373"/>
      <c r="CL105" s="373"/>
      <c r="CM105" s="373"/>
      <c r="CN105" s="373"/>
      <c r="CO105" s="373"/>
      <c r="CP105" s="373"/>
      <c r="CQ105" s="373"/>
      <c r="CR105" s="373"/>
      <c r="CS105" s="373"/>
      <c r="CT105" s="373"/>
      <c r="CU105" s="373"/>
      <c r="CV105" s="373"/>
      <c r="CW105" s="373"/>
      <c r="CX105" s="373"/>
      <c r="CY105" s="373"/>
      <c r="CZ105" s="373"/>
      <c r="DA105" s="373"/>
      <c r="DB105" s="373"/>
      <c r="DC105" s="373"/>
      <c r="DD105" s="373"/>
      <c r="DE105" s="373"/>
      <c r="DF105" s="373"/>
      <c r="DG105" s="373"/>
      <c r="DH105" s="373"/>
      <c r="DI105" s="373"/>
      <c r="DJ105" s="373"/>
      <c r="DK105" s="373"/>
      <c r="DL105" s="373"/>
      <c r="DM105" s="373"/>
      <c r="DN105" s="373"/>
      <c r="DO105" s="373"/>
      <c r="DP105" s="373"/>
      <c r="DQ105" s="373"/>
      <c r="DR105" s="373"/>
      <c r="DS105" s="373"/>
      <c r="DT105" s="373"/>
      <c r="DU105" s="373"/>
      <c r="DV105" s="373"/>
      <c r="DW105" s="373"/>
      <c r="DX105" s="373"/>
      <c r="DY105" s="373"/>
      <c r="DZ105" s="373"/>
      <c r="EA105" s="373"/>
    </row>
    <row r="106" spans="1:131" s="370" customFormat="1" ht="11.25" customHeight="1">
      <c r="A106" s="389"/>
      <c r="B106" s="389"/>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89"/>
      <c r="AJ106" s="389"/>
      <c r="AK106" s="389"/>
      <c r="AL106" s="389"/>
      <c r="AM106" s="389"/>
      <c r="AN106" s="389"/>
      <c r="AO106" s="389"/>
      <c r="AP106" s="389"/>
      <c r="AQ106" s="389"/>
      <c r="AR106" s="389"/>
      <c r="AS106" s="389"/>
      <c r="AT106" s="389"/>
      <c r="AU106" s="389"/>
      <c r="AV106" s="389"/>
      <c r="AW106" s="389"/>
      <c r="AX106" s="389"/>
      <c r="AY106" s="389"/>
      <c r="AZ106" s="389"/>
      <c r="BA106" s="389"/>
      <c r="BB106" s="389"/>
      <c r="BC106" s="389"/>
      <c r="BD106" s="389"/>
      <c r="BE106" s="389"/>
      <c r="BF106" s="389"/>
      <c r="BG106" s="389"/>
      <c r="BH106" s="389"/>
      <c r="BI106" s="389"/>
      <c r="BJ106" s="389"/>
      <c r="BK106" s="389"/>
      <c r="BL106" s="389"/>
      <c r="BM106" s="389"/>
      <c r="BN106" s="389"/>
      <c r="BO106" s="389"/>
      <c r="BP106" s="389"/>
      <c r="BQ106" s="373"/>
      <c r="BR106" s="373"/>
      <c r="BS106" s="373"/>
      <c r="BT106" s="373"/>
      <c r="BU106" s="373"/>
      <c r="BV106" s="373"/>
      <c r="BW106" s="373"/>
      <c r="BX106" s="373"/>
      <c r="BY106" s="373"/>
      <c r="BZ106" s="373"/>
      <c r="CA106" s="373"/>
      <c r="CB106" s="373"/>
      <c r="CC106" s="373"/>
      <c r="CD106" s="373"/>
      <c r="CE106" s="373"/>
      <c r="CF106" s="373"/>
      <c r="CG106" s="373"/>
      <c r="CH106" s="373"/>
      <c r="CI106" s="373"/>
      <c r="CJ106" s="373"/>
      <c r="CK106" s="373"/>
      <c r="CL106" s="373"/>
      <c r="CM106" s="373"/>
      <c r="CN106" s="373"/>
      <c r="CO106" s="373"/>
      <c r="CP106" s="373"/>
      <c r="CQ106" s="373"/>
      <c r="CR106" s="373"/>
      <c r="CS106" s="373"/>
      <c r="CT106" s="373"/>
      <c r="CU106" s="373"/>
      <c r="CV106" s="373"/>
      <c r="CW106" s="373"/>
      <c r="CX106" s="373"/>
      <c r="CY106" s="373"/>
      <c r="CZ106" s="373"/>
      <c r="DA106" s="373"/>
      <c r="DB106" s="373"/>
      <c r="DC106" s="373"/>
      <c r="DD106" s="373"/>
      <c r="DE106" s="373"/>
      <c r="DF106" s="373"/>
      <c r="DG106" s="373"/>
      <c r="DH106" s="373"/>
      <c r="DI106" s="373"/>
      <c r="DJ106" s="373"/>
      <c r="DK106" s="373"/>
      <c r="DL106" s="373"/>
      <c r="DM106" s="373"/>
      <c r="DN106" s="373"/>
      <c r="DO106" s="373"/>
      <c r="DP106" s="373"/>
      <c r="DQ106" s="373"/>
      <c r="DR106" s="373"/>
      <c r="DS106" s="373"/>
      <c r="DT106" s="373"/>
      <c r="DU106" s="373"/>
      <c r="DV106" s="373"/>
      <c r="DW106" s="373"/>
      <c r="DX106" s="373"/>
      <c r="DY106" s="373"/>
      <c r="DZ106" s="373"/>
      <c r="EA106" s="373"/>
    </row>
    <row r="107" spans="1:131" s="373" customFormat="1" ht="26.25" customHeight="1">
      <c r="A107" s="390" t="s">
        <v>458</v>
      </c>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c r="AS107" s="414"/>
      <c r="AT107" s="414"/>
      <c r="AU107" s="390" t="s">
        <v>276</v>
      </c>
      <c r="AV107" s="414"/>
      <c r="AW107" s="414"/>
      <c r="AX107" s="414"/>
      <c r="AY107" s="414"/>
      <c r="AZ107" s="414"/>
      <c r="BA107" s="414"/>
      <c r="BB107" s="414"/>
      <c r="BC107" s="414"/>
      <c r="BD107" s="414"/>
      <c r="BE107" s="414"/>
      <c r="BF107" s="414"/>
      <c r="BG107" s="414"/>
      <c r="BH107" s="414"/>
      <c r="BI107" s="414"/>
      <c r="BJ107" s="414"/>
      <c r="BK107" s="414"/>
      <c r="BL107" s="414"/>
      <c r="BM107" s="414"/>
      <c r="BN107" s="414"/>
      <c r="BO107" s="414"/>
      <c r="BP107" s="414"/>
      <c r="BQ107" s="414"/>
      <c r="BR107" s="414"/>
      <c r="BS107" s="414"/>
      <c r="BT107" s="414"/>
      <c r="BU107" s="414"/>
      <c r="BV107" s="414"/>
      <c r="BW107" s="414"/>
      <c r="BX107" s="414"/>
      <c r="BY107" s="414"/>
      <c r="BZ107" s="414"/>
      <c r="CA107" s="414"/>
      <c r="CB107" s="414"/>
      <c r="CC107" s="414"/>
      <c r="CD107" s="414"/>
      <c r="CE107" s="414"/>
      <c r="CF107" s="414"/>
      <c r="CG107" s="414"/>
      <c r="CH107" s="414"/>
      <c r="CI107" s="414"/>
      <c r="CJ107" s="414"/>
      <c r="CK107" s="414"/>
      <c r="CL107" s="414"/>
      <c r="CM107" s="414"/>
      <c r="CN107" s="414"/>
      <c r="CO107" s="414"/>
      <c r="CP107" s="414"/>
      <c r="CQ107" s="414"/>
      <c r="CR107" s="414"/>
      <c r="CS107" s="414"/>
      <c r="CT107" s="414"/>
      <c r="CU107" s="414"/>
      <c r="CV107" s="414"/>
      <c r="CW107" s="414"/>
      <c r="CX107" s="414"/>
      <c r="CY107" s="414"/>
      <c r="CZ107" s="414"/>
      <c r="DA107" s="414"/>
      <c r="DB107" s="414"/>
      <c r="DC107" s="414"/>
      <c r="DD107" s="414"/>
      <c r="DE107" s="414"/>
      <c r="DF107" s="414"/>
      <c r="DG107" s="414"/>
      <c r="DH107" s="414"/>
      <c r="DI107" s="414"/>
      <c r="DJ107" s="414"/>
      <c r="DK107" s="414"/>
      <c r="DL107" s="414"/>
      <c r="DM107" s="414"/>
      <c r="DN107" s="414"/>
      <c r="DO107" s="414"/>
      <c r="DP107" s="414"/>
      <c r="DQ107" s="414"/>
      <c r="DR107" s="414"/>
      <c r="DS107" s="414"/>
      <c r="DT107" s="414"/>
      <c r="DU107" s="414"/>
      <c r="DV107" s="414"/>
      <c r="DW107" s="414"/>
      <c r="DX107" s="414"/>
      <c r="DY107" s="414"/>
      <c r="DZ107" s="414"/>
    </row>
    <row r="108" spans="1:131" s="373" customFormat="1" ht="26.25" customHeight="1">
      <c r="A108" s="391" t="s">
        <v>459</v>
      </c>
      <c r="B108" s="415"/>
      <c r="C108" s="415"/>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571"/>
      <c r="AU108" s="391" t="s">
        <v>201</v>
      </c>
      <c r="AV108" s="415"/>
      <c r="AW108" s="415"/>
      <c r="AX108" s="415"/>
      <c r="AY108" s="415"/>
      <c r="AZ108" s="415"/>
      <c r="BA108" s="415"/>
      <c r="BB108" s="415"/>
      <c r="BC108" s="415"/>
      <c r="BD108" s="415"/>
      <c r="BE108" s="415"/>
      <c r="BF108" s="415"/>
      <c r="BG108" s="415"/>
      <c r="BH108" s="415"/>
      <c r="BI108" s="415"/>
      <c r="BJ108" s="415"/>
      <c r="BK108" s="415"/>
      <c r="BL108" s="415"/>
      <c r="BM108" s="415"/>
      <c r="BN108" s="415"/>
      <c r="BO108" s="415"/>
      <c r="BP108" s="415"/>
      <c r="BQ108" s="415"/>
      <c r="BR108" s="415"/>
      <c r="BS108" s="415"/>
      <c r="BT108" s="415"/>
      <c r="BU108" s="415"/>
      <c r="BV108" s="415"/>
      <c r="BW108" s="415"/>
      <c r="BX108" s="415"/>
      <c r="BY108" s="415"/>
      <c r="BZ108" s="415"/>
      <c r="CA108" s="415"/>
      <c r="CB108" s="415"/>
      <c r="CC108" s="415"/>
      <c r="CD108" s="415"/>
      <c r="CE108" s="415"/>
      <c r="CF108" s="415"/>
      <c r="CG108" s="415"/>
      <c r="CH108" s="415"/>
      <c r="CI108" s="415"/>
      <c r="CJ108" s="415"/>
      <c r="CK108" s="415"/>
      <c r="CL108" s="415"/>
      <c r="CM108" s="415"/>
      <c r="CN108" s="415"/>
      <c r="CO108" s="415"/>
      <c r="CP108" s="415"/>
      <c r="CQ108" s="415"/>
      <c r="CR108" s="415"/>
      <c r="CS108" s="415"/>
      <c r="CT108" s="415"/>
      <c r="CU108" s="415"/>
      <c r="CV108" s="415"/>
      <c r="CW108" s="415"/>
      <c r="CX108" s="415"/>
      <c r="CY108" s="415"/>
      <c r="CZ108" s="415"/>
      <c r="DA108" s="415"/>
      <c r="DB108" s="415"/>
      <c r="DC108" s="415"/>
      <c r="DD108" s="415"/>
      <c r="DE108" s="415"/>
      <c r="DF108" s="415"/>
      <c r="DG108" s="415"/>
      <c r="DH108" s="415"/>
      <c r="DI108" s="415"/>
      <c r="DJ108" s="415"/>
      <c r="DK108" s="415"/>
      <c r="DL108" s="415"/>
      <c r="DM108" s="415"/>
      <c r="DN108" s="415"/>
      <c r="DO108" s="415"/>
      <c r="DP108" s="415"/>
      <c r="DQ108" s="415"/>
      <c r="DR108" s="415"/>
      <c r="DS108" s="415"/>
      <c r="DT108" s="415"/>
      <c r="DU108" s="415"/>
      <c r="DV108" s="415"/>
      <c r="DW108" s="415"/>
      <c r="DX108" s="415"/>
      <c r="DY108" s="415"/>
      <c r="DZ108" s="571"/>
    </row>
    <row r="109" spans="1:131" s="373" customFormat="1" ht="26.25" customHeight="1">
      <c r="A109" s="392" t="s">
        <v>460</v>
      </c>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83"/>
      <c r="AA109" s="497" t="s">
        <v>461</v>
      </c>
      <c r="AB109" s="416"/>
      <c r="AC109" s="416"/>
      <c r="AD109" s="416"/>
      <c r="AE109" s="483"/>
      <c r="AF109" s="497" t="s">
        <v>165</v>
      </c>
      <c r="AG109" s="416"/>
      <c r="AH109" s="416"/>
      <c r="AI109" s="416"/>
      <c r="AJ109" s="483"/>
      <c r="AK109" s="497" t="s">
        <v>384</v>
      </c>
      <c r="AL109" s="416"/>
      <c r="AM109" s="416"/>
      <c r="AN109" s="416"/>
      <c r="AO109" s="483"/>
      <c r="AP109" s="497" t="s">
        <v>462</v>
      </c>
      <c r="AQ109" s="416"/>
      <c r="AR109" s="416"/>
      <c r="AS109" s="416"/>
      <c r="AT109" s="572"/>
      <c r="AU109" s="392" t="s">
        <v>460</v>
      </c>
      <c r="AV109" s="416"/>
      <c r="AW109" s="416"/>
      <c r="AX109" s="416"/>
      <c r="AY109" s="416"/>
      <c r="AZ109" s="416"/>
      <c r="BA109" s="416"/>
      <c r="BB109" s="416"/>
      <c r="BC109" s="416"/>
      <c r="BD109" s="416"/>
      <c r="BE109" s="416"/>
      <c r="BF109" s="416"/>
      <c r="BG109" s="416"/>
      <c r="BH109" s="416"/>
      <c r="BI109" s="416"/>
      <c r="BJ109" s="416"/>
      <c r="BK109" s="416"/>
      <c r="BL109" s="416"/>
      <c r="BM109" s="416"/>
      <c r="BN109" s="416"/>
      <c r="BO109" s="416"/>
      <c r="BP109" s="483"/>
      <c r="BQ109" s="497" t="s">
        <v>461</v>
      </c>
      <c r="BR109" s="416"/>
      <c r="BS109" s="416"/>
      <c r="BT109" s="416"/>
      <c r="BU109" s="483"/>
      <c r="BV109" s="497" t="s">
        <v>165</v>
      </c>
      <c r="BW109" s="416"/>
      <c r="BX109" s="416"/>
      <c r="BY109" s="416"/>
      <c r="BZ109" s="483"/>
      <c r="CA109" s="497" t="s">
        <v>384</v>
      </c>
      <c r="CB109" s="416"/>
      <c r="CC109" s="416"/>
      <c r="CD109" s="416"/>
      <c r="CE109" s="483"/>
      <c r="CF109" s="681" t="s">
        <v>462</v>
      </c>
      <c r="CG109" s="681"/>
      <c r="CH109" s="681"/>
      <c r="CI109" s="681"/>
      <c r="CJ109" s="681"/>
      <c r="CK109" s="497" t="s">
        <v>89</v>
      </c>
      <c r="CL109" s="416"/>
      <c r="CM109" s="416"/>
      <c r="CN109" s="416"/>
      <c r="CO109" s="416"/>
      <c r="CP109" s="416"/>
      <c r="CQ109" s="416"/>
      <c r="CR109" s="416"/>
      <c r="CS109" s="416"/>
      <c r="CT109" s="416"/>
      <c r="CU109" s="416"/>
      <c r="CV109" s="416"/>
      <c r="CW109" s="416"/>
      <c r="CX109" s="416"/>
      <c r="CY109" s="416"/>
      <c r="CZ109" s="416"/>
      <c r="DA109" s="416"/>
      <c r="DB109" s="416"/>
      <c r="DC109" s="416"/>
      <c r="DD109" s="416"/>
      <c r="DE109" s="416"/>
      <c r="DF109" s="483"/>
      <c r="DG109" s="497" t="s">
        <v>461</v>
      </c>
      <c r="DH109" s="416"/>
      <c r="DI109" s="416"/>
      <c r="DJ109" s="416"/>
      <c r="DK109" s="483"/>
      <c r="DL109" s="497" t="s">
        <v>165</v>
      </c>
      <c r="DM109" s="416"/>
      <c r="DN109" s="416"/>
      <c r="DO109" s="416"/>
      <c r="DP109" s="483"/>
      <c r="DQ109" s="497" t="s">
        <v>384</v>
      </c>
      <c r="DR109" s="416"/>
      <c r="DS109" s="416"/>
      <c r="DT109" s="416"/>
      <c r="DU109" s="483"/>
      <c r="DV109" s="497" t="s">
        <v>462</v>
      </c>
      <c r="DW109" s="416"/>
      <c r="DX109" s="416"/>
      <c r="DY109" s="416"/>
      <c r="DZ109" s="572"/>
    </row>
    <row r="110" spans="1:131" s="373" customFormat="1" ht="26.25" customHeight="1">
      <c r="A110" s="393" t="s">
        <v>320</v>
      </c>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84"/>
      <c r="AA110" s="498">
        <v>2884603</v>
      </c>
      <c r="AB110" s="504"/>
      <c r="AC110" s="504"/>
      <c r="AD110" s="504"/>
      <c r="AE110" s="515"/>
      <c r="AF110" s="531">
        <v>2839057</v>
      </c>
      <c r="AG110" s="504"/>
      <c r="AH110" s="504"/>
      <c r="AI110" s="504"/>
      <c r="AJ110" s="515"/>
      <c r="AK110" s="531">
        <v>2865898</v>
      </c>
      <c r="AL110" s="504"/>
      <c r="AM110" s="504"/>
      <c r="AN110" s="504"/>
      <c r="AO110" s="515"/>
      <c r="AP110" s="555">
        <v>11.7</v>
      </c>
      <c r="AQ110" s="563"/>
      <c r="AR110" s="563"/>
      <c r="AS110" s="563"/>
      <c r="AT110" s="573"/>
      <c r="AU110" s="585" t="s">
        <v>118</v>
      </c>
      <c r="AV110" s="597"/>
      <c r="AW110" s="597"/>
      <c r="AX110" s="597"/>
      <c r="AY110" s="597"/>
      <c r="AZ110" s="624" t="s">
        <v>463</v>
      </c>
      <c r="BA110" s="417"/>
      <c r="BB110" s="417"/>
      <c r="BC110" s="417"/>
      <c r="BD110" s="417"/>
      <c r="BE110" s="417"/>
      <c r="BF110" s="417"/>
      <c r="BG110" s="417"/>
      <c r="BH110" s="417"/>
      <c r="BI110" s="417"/>
      <c r="BJ110" s="417"/>
      <c r="BK110" s="417"/>
      <c r="BL110" s="417"/>
      <c r="BM110" s="417"/>
      <c r="BN110" s="417"/>
      <c r="BO110" s="417"/>
      <c r="BP110" s="484"/>
      <c r="BQ110" s="656">
        <v>31386689</v>
      </c>
      <c r="BR110" s="664"/>
      <c r="BS110" s="664"/>
      <c r="BT110" s="664"/>
      <c r="BU110" s="664"/>
      <c r="BV110" s="664">
        <v>32821200</v>
      </c>
      <c r="BW110" s="664"/>
      <c r="BX110" s="664"/>
      <c r="BY110" s="664"/>
      <c r="BZ110" s="664"/>
      <c r="CA110" s="664">
        <v>33272558</v>
      </c>
      <c r="CB110" s="664"/>
      <c r="CC110" s="664"/>
      <c r="CD110" s="664"/>
      <c r="CE110" s="664"/>
      <c r="CF110" s="682">
        <v>135.9</v>
      </c>
      <c r="CG110" s="686"/>
      <c r="CH110" s="686"/>
      <c r="CI110" s="686"/>
      <c r="CJ110" s="686"/>
      <c r="CK110" s="698" t="s">
        <v>377</v>
      </c>
      <c r="CL110" s="422"/>
      <c r="CM110" s="435" t="s">
        <v>163</v>
      </c>
      <c r="CN110" s="439"/>
      <c r="CO110" s="439"/>
      <c r="CP110" s="439"/>
      <c r="CQ110" s="439"/>
      <c r="CR110" s="439"/>
      <c r="CS110" s="439"/>
      <c r="CT110" s="439"/>
      <c r="CU110" s="439"/>
      <c r="CV110" s="439"/>
      <c r="CW110" s="439"/>
      <c r="CX110" s="439"/>
      <c r="CY110" s="439"/>
      <c r="CZ110" s="439"/>
      <c r="DA110" s="439"/>
      <c r="DB110" s="439"/>
      <c r="DC110" s="439"/>
      <c r="DD110" s="439"/>
      <c r="DE110" s="439"/>
      <c r="DF110" s="488"/>
      <c r="DG110" s="656" t="s">
        <v>135</v>
      </c>
      <c r="DH110" s="664"/>
      <c r="DI110" s="664"/>
      <c r="DJ110" s="664"/>
      <c r="DK110" s="664"/>
      <c r="DL110" s="664" t="s">
        <v>135</v>
      </c>
      <c r="DM110" s="664"/>
      <c r="DN110" s="664"/>
      <c r="DO110" s="664"/>
      <c r="DP110" s="664"/>
      <c r="DQ110" s="664" t="s">
        <v>135</v>
      </c>
      <c r="DR110" s="664"/>
      <c r="DS110" s="664"/>
      <c r="DT110" s="664"/>
      <c r="DU110" s="664"/>
      <c r="DV110" s="739" t="s">
        <v>135</v>
      </c>
      <c r="DW110" s="739"/>
      <c r="DX110" s="739"/>
      <c r="DY110" s="739"/>
      <c r="DZ110" s="748"/>
    </row>
    <row r="111" spans="1:131" s="373" customFormat="1" ht="26.25" customHeight="1">
      <c r="A111" s="394" t="s">
        <v>444</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85"/>
      <c r="AA111" s="499" t="s">
        <v>135</v>
      </c>
      <c r="AB111" s="460"/>
      <c r="AC111" s="460"/>
      <c r="AD111" s="460"/>
      <c r="AE111" s="516"/>
      <c r="AF111" s="532" t="s">
        <v>135</v>
      </c>
      <c r="AG111" s="460"/>
      <c r="AH111" s="460"/>
      <c r="AI111" s="460"/>
      <c r="AJ111" s="516"/>
      <c r="AK111" s="532" t="s">
        <v>135</v>
      </c>
      <c r="AL111" s="460"/>
      <c r="AM111" s="460"/>
      <c r="AN111" s="460"/>
      <c r="AO111" s="516"/>
      <c r="AP111" s="556" t="s">
        <v>135</v>
      </c>
      <c r="AQ111" s="564"/>
      <c r="AR111" s="564"/>
      <c r="AS111" s="564"/>
      <c r="AT111" s="574"/>
      <c r="AU111" s="586"/>
      <c r="AV111" s="598"/>
      <c r="AW111" s="598"/>
      <c r="AX111" s="598"/>
      <c r="AY111" s="598"/>
      <c r="AZ111" s="625" t="s">
        <v>464</v>
      </c>
      <c r="BA111" s="433"/>
      <c r="BB111" s="433"/>
      <c r="BC111" s="433"/>
      <c r="BD111" s="433"/>
      <c r="BE111" s="433"/>
      <c r="BF111" s="433"/>
      <c r="BG111" s="433"/>
      <c r="BH111" s="433"/>
      <c r="BI111" s="433"/>
      <c r="BJ111" s="433"/>
      <c r="BK111" s="433"/>
      <c r="BL111" s="433"/>
      <c r="BM111" s="433"/>
      <c r="BN111" s="433"/>
      <c r="BO111" s="433"/>
      <c r="BP111" s="486"/>
      <c r="BQ111" s="657">
        <v>928353</v>
      </c>
      <c r="BR111" s="665"/>
      <c r="BS111" s="665"/>
      <c r="BT111" s="665"/>
      <c r="BU111" s="665"/>
      <c r="BV111" s="665">
        <v>813990</v>
      </c>
      <c r="BW111" s="665"/>
      <c r="BX111" s="665"/>
      <c r="BY111" s="665"/>
      <c r="BZ111" s="665"/>
      <c r="CA111" s="665">
        <v>637546</v>
      </c>
      <c r="CB111" s="665"/>
      <c r="CC111" s="665"/>
      <c r="CD111" s="665"/>
      <c r="CE111" s="665"/>
      <c r="CF111" s="683">
        <v>2.6</v>
      </c>
      <c r="CG111" s="687"/>
      <c r="CH111" s="687"/>
      <c r="CI111" s="687"/>
      <c r="CJ111" s="687"/>
      <c r="CK111" s="699"/>
      <c r="CL111" s="423"/>
      <c r="CM111" s="436" t="s">
        <v>134</v>
      </c>
      <c r="CN111" s="440"/>
      <c r="CO111" s="440"/>
      <c r="CP111" s="440"/>
      <c r="CQ111" s="440"/>
      <c r="CR111" s="440"/>
      <c r="CS111" s="440"/>
      <c r="CT111" s="440"/>
      <c r="CU111" s="440"/>
      <c r="CV111" s="440"/>
      <c r="CW111" s="440"/>
      <c r="CX111" s="440"/>
      <c r="CY111" s="440"/>
      <c r="CZ111" s="440"/>
      <c r="DA111" s="440"/>
      <c r="DB111" s="440"/>
      <c r="DC111" s="440"/>
      <c r="DD111" s="440"/>
      <c r="DE111" s="440"/>
      <c r="DF111" s="489"/>
      <c r="DG111" s="657" t="s">
        <v>135</v>
      </c>
      <c r="DH111" s="665"/>
      <c r="DI111" s="665"/>
      <c r="DJ111" s="665"/>
      <c r="DK111" s="665"/>
      <c r="DL111" s="665" t="s">
        <v>135</v>
      </c>
      <c r="DM111" s="665"/>
      <c r="DN111" s="665"/>
      <c r="DO111" s="665"/>
      <c r="DP111" s="665"/>
      <c r="DQ111" s="665" t="s">
        <v>135</v>
      </c>
      <c r="DR111" s="665"/>
      <c r="DS111" s="665"/>
      <c r="DT111" s="665"/>
      <c r="DU111" s="665"/>
      <c r="DV111" s="740" t="s">
        <v>135</v>
      </c>
      <c r="DW111" s="740"/>
      <c r="DX111" s="740"/>
      <c r="DY111" s="740"/>
      <c r="DZ111" s="749"/>
    </row>
    <row r="112" spans="1:131" s="373" customFormat="1" ht="26.25" customHeight="1">
      <c r="A112" s="395" t="s">
        <v>152</v>
      </c>
      <c r="B112" s="419"/>
      <c r="C112" s="433" t="s">
        <v>466</v>
      </c>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86"/>
      <c r="AA112" s="499" t="s">
        <v>135</v>
      </c>
      <c r="AB112" s="460"/>
      <c r="AC112" s="460"/>
      <c r="AD112" s="460"/>
      <c r="AE112" s="516"/>
      <c r="AF112" s="532" t="s">
        <v>135</v>
      </c>
      <c r="AG112" s="460"/>
      <c r="AH112" s="460"/>
      <c r="AI112" s="460"/>
      <c r="AJ112" s="516"/>
      <c r="AK112" s="532" t="s">
        <v>135</v>
      </c>
      <c r="AL112" s="460"/>
      <c r="AM112" s="460"/>
      <c r="AN112" s="460"/>
      <c r="AO112" s="516"/>
      <c r="AP112" s="556" t="s">
        <v>135</v>
      </c>
      <c r="AQ112" s="564"/>
      <c r="AR112" s="564"/>
      <c r="AS112" s="564"/>
      <c r="AT112" s="574"/>
      <c r="AU112" s="586"/>
      <c r="AV112" s="598"/>
      <c r="AW112" s="598"/>
      <c r="AX112" s="598"/>
      <c r="AY112" s="598"/>
      <c r="AZ112" s="625" t="s">
        <v>264</v>
      </c>
      <c r="BA112" s="433"/>
      <c r="BB112" s="433"/>
      <c r="BC112" s="433"/>
      <c r="BD112" s="433"/>
      <c r="BE112" s="433"/>
      <c r="BF112" s="433"/>
      <c r="BG112" s="433"/>
      <c r="BH112" s="433"/>
      <c r="BI112" s="433"/>
      <c r="BJ112" s="433"/>
      <c r="BK112" s="433"/>
      <c r="BL112" s="433"/>
      <c r="BM112" s="433"/>
      <c r="BN112" s="433"/>
      <c r="BO112" s="433"/>
      <c r="BP112" s="486"/>
      <c r="BQ112" s="657">
        <v>6788933</v>
      </c>
      <c r="BR112" s="665"/>
      <c r="BS112" s="665"/>
      <c r="BT112" s="665"/>
      <c r="BU112" s="665"/>
      <c r="BV112" s="665">
        <v>6477110</v>
      </c>
      <c r="BW112" s="665"/>
      <c r="BX112" s="665"/>
      <c r="BY112" s="665"/>
      <c r="BZ112" s="665"/>
      <c r="CA112" s="665">
        <v>6184243</v>
      </c>
      <c r="CB112" s="665"/>
      <c r="CC112" s="665"/>
      <c r="CD112" s="665"/>
      <c r="CE112" s="665"/>
      <c r="CF112" s="683">
        <v>25.3</v>
      </c>
      <c r="CG112" s="687"/>
      <c r="CH112" s="687"/>
      <c r="CI112" s="687"/>
      <c r="CJ112" s="687"/>
      <c r="CK112" s="699"/>
      <c r="CL112" s="423"/>
      <c r="CM112" s="436" t="s">
        <v>206</v>
      </c>
      <c r="CN112" s="440"/>
      <c r="CO112" s="440"/>
      <c r="CP112" s="440"/>
      <c r="CQ112" s="440"/>
      <c r="CR112" s="440"/>
      <c r="CS112" s="440"/>
      <c r="CT112" s="440"/>
      <c r="CU112" s="440"/>
      <c r="CV112" s="440"/>
      <c r="CW112" s="440"/>
      <c r="CX112" s="440"/>
      <c r="CY112" s="440"/>
      <c r="CZ112" s="440"/>
      <c r="DA112" s="440"/>
      <c r="DB112" s="440"/>
      <c r="DC112" s="440"/>
      <c r="DD112" s="440"/>
      <c r="DE112" s="440"/>
      <c r="DF112" s="489"/>
      <c r="DG112" s="657" t="s">
        <v>135</v>
      </c>
      <c r="DH112" s="665"/>
      <c r="DI112" s="665"/>
      <c r="DJ112" s="665"/>
      <c r="DK112" s="665"/>
      <c r="DL112" s="665" t="s">
        <v>135</v>
      </c>
      <c r="DM112" s="665"/>
      <c r="DN112" s="665"/>
      <c r="DO112" s="665"/>
      <c r="DP112" s="665"/>
      <c r="DQ112" s="665" t="s">
        <v>135</v>
      </c>
      <c r="DR112" s="665"/>
      <c r="DS112" s="665"/>
      <c r="DT112" s="665"/>
      <c r="DU112" s="665"/>
      <c r="DV112" s="740" t="s">
        <v>135</v>
      </c>
      <c r="DW112" s="740"/>
      <c r="DX112" s="740"/>
      <c r="DY112" s="740"/>
      <c r="DZ112" s="749"/>
    </row>
    <row r="113" spans="1:130" s="373" customFormat="1" ht="26.25" customHeight="1">
      <c r="A113" s="396"/>
      <c r="B113" s="420"/>
      <c r="C113" s="433" t="s">
        <v>467</v>
      </c>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86"/>
      <c r="AA113" s="499">
        <v>759636</v>
      </c>
      <c r="AB113" s="460"/>
      <c r="AC113" s="460"/>
      <c r="AD113" s="460"/>
      <c r="AE113" s="516"/>
      <c r="AF113" s="532">
        <v>735265</v>
      </c>
      <c r="AG113" s="460"/>
      <c r="AH113" s="460"/>
      <c r="AI113" s="460"/>
      <c r="AJ113" s="516"/>
      <c r="AK113" s="532">
        <v>691647</v>
      </c>
      <c r="AL113" s="460"/>
      <c r="AM113" s="460"/>
      <c r="AN113" s="460"/>
      <c r="AO113" s="516"/>
      <c r="AP113" s="556">
        <v>2.8</v>
      </c>
      <c r="AQ113" s="564"/>
      <c r="AR113" s="564"/>
      <c r="AS113" s="564"/>
      <c r="AT113" s="574"/>
      <c r="AU113" s="586"/>
      <c r="AV113" s="598"/>
      <c r="AW113" s="598"/>
      <c r="AX113" s="598"/>
      <c r="AY113" s="598"/>
      <c r="AZ113" s="625" t="s">
        <v>469</v>
      </c>
      <c r="BA113" s="433"/>
      <c r="BB113" s="433"/>
      <c r="BC113" s="433"/>
      <c r="BD113" s="433"/>
      <c r="BE113" s="433"/>
      <c r="BF113" s="433"/>
      <c r="BG113" s="433"/>
      <c r="BH113" s="433"/>
      <c r="BI113" s="433"/>
      <c r="BJ113" s="433"/>
      <c r="BK113" s="433"/>
      <c r="BL113" s="433"/>
      <c r="BM113" s="433"/>
      <c r="BN113" s="433"/>
      <c r="BO113" s="433"/>
      <c r="BP113" s="486"/>
      <c r="BQ113" s="657">
        <v>37790</v>
      </c>
      <c r="BR113" s="665"/>
      <c r="BS113" s="665"/>
      <c r="BT113" s="665"/>
      <c r="BU113" s="665"/>
      <c r="BV113" s="665">
        <v>34539</v>
      </c>
      <c r="BW113" s="665"/>
      <c r="BX113" s="665"/>
      <c r="BY113" s="665"/>
      <c r="BZ113" s="665"/>
      <c r="CA113" s="665">
        <v>28660</v>
      </c>
      <c r="CB113" s="665"/>
      <c r="CC113" s="665"/>
      <c r="CD113" s="665"/>
      <c r="CE113" s="665"/>
      <c r="CF113" s="683">
        <v>0.1</v>
      </c>
      <c r="CG113" s="687"/>
      <c r="CH113" s="687"/>
      <c r="CI113" s="687"/>
      <c r="CJ113" s="687"/>
      <c r="CK113" s="699"/>
      <c r="CL113" s="423"/>
      <c r="CM113" s="436" t="s">
        <v>395</v>
      </c>
      <c r="CN113" s="440"/>
      <c r="CO113" s="440"/>
      <c r="CP113" s="440"/>
      <c r="CQ113" s="440"/>
      <c r="CR113" s="440"/>
      <c r="CS113" s="440"/>
      <c r="CT113" s="440"/>
      <c r="CU113" s="440"/>
      <c r="CV113" s="440"/>
      <c r="CW113" s="440"/>
      <c r="CX113" s="440"/>
      <c r="CY113" s="440"/>
      <c r="CZ113" s="440"/>
      <c r="DA113" s="440"/>
      <c r="DB113" s="440"/>
      <c r="DC113" s="440"/>
      <c r="DD113" s="440"/>
      <c r="DE113" s="440"/>
      <c r="DF113" s="489"/>
      <c r="DG113" s="499" t="s">
        <v>135</v>
      </c>
      <c r="DH113" s="460"/>
      <c r="DI113" s="460"/>
      <c r="DJ113" s="460"/>
      <c r="DK113" s="516"/>
      <c r="DL113" s="532" t="s">
        <v>135</v>
      </c>
      <c r="DM113" s="460"/>
      <c r="DN113" s="460"/>
      <c r="DO113" s="460"/>
      <c r="DP113" s="516"/>
      <c r="DQ113" s="532" t="s">
        <v>135</v>
      </c>
      <c r="DR113" s="460"/>
      <c r="DS113" s="460"/>
      <c r="DT113" s="460"/>
      <c r="DU113" s="516"/>
      <c r="DV113" s="556" t="s">
        <v>135</v>
      </c>
      <c r="DW113" s="564"/>
      <c r="DX113" s="564"/>
      <c r="DY113" s="564"/>
      <c r="DZ113" s="574"/>
    </row>
    <row r="114" spans="1:130" s="373" customFormat="1" ht="26.25" customHeight="1">
      <c r="A114" s="396"/>
      <c r="B114" s="420"/>
      <c r="C114" s="433" t="s">
        <v>470</v>
      </c>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86"/>
      <c r="AA114" s="499">
        <v>8503</v>
      </c>
      <c r="AB114" s="460"/>
      <c r="AC114" s="460"/>
      <c r="AD114" s="460"/>
      <c r="AE114" s="516"/>
      <c r="AF114" s="532">
        <v>7588</v>
      </c>
      <c r="AG114" s="460"/>
      <c r="AH114" s="460"/>
      <c r="AI114" s="460"/>
      <c r="AJ114" s="516"/>
      <c r="AK114" s="532">
        <v>7890</v>
      </c>
      <c r="AL114" s="460"/>
      <c r="AM114" s="460"/>
      <c r="AN114" s="460"/>
      <c r="AO114" s="516"/>
      <c r="AP114" s="556">
        <v>0</v>
      </c>
      <c r="AQ114" s="564"/>
      <c r="AR114" s="564"/>
      <c r="AS114" s="564"/>
      <c r="AT114" s="574"/>
      <c r="AU114" s="586"/>
      <c r="AV114" s="598"/>
      <c r="AW114" s="598"/>
      <c r="AX114" s="598"/>
      <c r="AY114" s="598"/>
      <c r="AZ114" s="625" t="s">
        <v>471</v>
      </c>
      <c r="BA114" s="433"/>
      <c r="BB114" s="433"/>
      <c r="BC114" s="433"/>
      <c r="BD114" s="433"/>
      <c r="BE114" s="433"/>
      <c r="BF114" s="433"/>
      <c r="BG114" s="433"/>
      <c r="BH114" s="433"/>
      <c r="BI114" s="433"/>
      <c r="BJ114" s="433"/>
      <c r="BK114" s="433"/>
      <c r="BL114" s="433"/>
      <c r="BM114" s="433"/>
      <c r="BN114" s="433"/>
      <c r="BO114" s="433"/>
      <c r="BP114" s="486"/>
      <c r="BQ114" s="657">
        <v>6544699</v>
      </c>
      <c r="BR114" s="665"/>
      <c r="BS114" s="665"/>
      <c r="BT114" s="665"/>
      <c r="BU114" s="665"/>
      <c r="BV114" s="665">
        <v>6497075</v>
      </c>
      <c r="BW114" s="665"/>
      <c r="BX114" s="665"/>
      <c r="BY114" s="665"/>
      <c r="BZ114" s="665"/>
      <c r="CA114" s="665">
        <v>6488934</v>
      </c>
      <c r="CB114" s="665"/>
      <c r="CC114" s="665"/>
      <c r="CD114" s="665"/>
      <c r="CE114" s="665"/>
      <c r="CF114" s="683">
        <v>26.5</v>
      </c>
      <c r="CG114" s="687"/>
      <c r="CH114" s="687"/>
      <c r="CI114" s="687"/>
      <c r="CJ114" s="687"/>
      <c r="CK114" s="699"/>
      <c r="CL114" s="423"/>
      <c r="CM114" s="436" t="s">
        <v>472</v>
      </c>
      <c r="CN114" s="440"/>
      <c r="CO114" s="440"/>
      <c r="CP114" s="440"/>
      <c r="CQ114" s="440"/>
      <c r="CR114" s="440"/>
      <c r="CS114" s="440"/>
      <c r="CT114" s="440"/>
      <c r="CU114" s="440"/>
      <c r="CV114" s="440"/>
      <c r="CW114" s="440"/>
      <c r="CX114" s="440"/>
      <c r="CY114" s="440"/>
      <c r="CZ114" s="440"/>
      <c r="DA114" s="440"/>
      <c r="DB114" s="440"/>
      <c r="DC114" s="440"/>
      <c r="DD114" s="440"/>
      <c r="DE114" s="440"/>
      <c r="DF114" s="489"/>
      <c r="DG114" s="499" t="s">
        <v>135</v>
      </c>
      <c r="DH114" s="460"/>
      <c r="DI114" s="460"/>
      <c r="DJ114" s="460"/>
      <c r="DK114" s="516"/>
      <c r="DL114" s="532" t="s">
        <v>135</v>
      </c>
      <c r="DM114" s="460"/>
      <c r="DN114" s="460"/>
      <c r="DO114" s="460"/>
      <c r="DP114" s="516"/>
      <c r="DQ114" s="532" t="s">
        <v>135</v>
      </c>
      <c r="DR114" s="460"/>
      <c r="DS114" s="460"/>
      <c r="DT114" s="460"/>
      <c r="DU114" s="516"/>
      <c r="DV114" s="556" t="s">
        <v>135</v>
      </c>
      <c r="DW114" s="564"/>
      <c r="DX114" s="564"/>
      <c r="DY114" s="564"/>
      <c r="DZ114" s="574"/>
    </row>
    <row r="115" spans="1:130" s="373" customFormat="1" ht="26.25" customHeight="1">
      <c r="A115" s="396"/>
      <c r="B115" s="420"/>
      <c r="C115" s="433" t="s">
        <v>367</v>
      </c>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86"/>
      <c r="AA115" s="499">
        <v>159801</v>
      </c>
      <c r="AB115" s="460"/>
      <c r="AC115" s="460"/>
      <c r="AD115" s="460"/>
      <c r="AE115" s="516"/>
      <c r="AF115" s="532">
        <v>131410</v>
      </c>
      <c r="AG115" s="460"/>
      <c r="AH115" s="460"/>
      <c r="AI115" s="460"/>
      <c r="AJ115" s="516"/>
      <c r="AK115" s="532">
        <v>99009</v>
      </c>
      <c r="AL115" s="460"/>
      <c r="AM115" s="460"/>
      <c r="AN115" s="460"/>
      <c r="AO115" s="516"/>
      <c r="AP115" s="556">
        <v>0.4</v>
      </c>
      <c r="AQ115" s="564"/>
      <c r="AR115" s="564"/>
      <c r="AS115" s="564"/>
      <c r="AT115" s="574"/>
      <c r="AU115" s="586"/>
      <c r="AV115" s="598"/>
      <c r="AW115" s="598"/>
      <c r="AX115" s="598"/>
      <c r="AY115" s="598"/>
      <c r="AZ115" s="625" t="s">
        <v>337</v>
      </c>
      <c r="BA115" s="433"/>
      <c r="BB115" s="433"/>
      <c r="BC115" s="433"/>
      <c r="BD115" s="433"/>
      <c r="BE115" s="433"/>
      <c r="BF115" s="433"/>
      <c r="BG115" s="433"/>
      <c r="BH115" s="433"/>
      <c r="BI115" s="433"/>
      <c r="BJ115" s="433"/>
      <c r="BK115" s="433"/>
      <c r="BL115" s="433"/>
      <c r="BM115" s="433"/>
      <c r="BN115" s="433"/>
      <c r="BO115" s="433"/>
      <c r="BP115" s="486"/>
      <c r="BQ115" s="657" t="s">
        <v>135</v>
      </c>
      <c r="BR115" s="665"/>
      <c r="BS115" s="665"/>
      <c r="BT115" s="665"/>
      <c r="BU115" s="665"/>
      <c r="BV115" s="665" t="s">
        <v>135</v>
      </c>
      <c r="BW115" s="665"/>
      <c r="BX115" s="665"/>
      <c r="BY115" s="665"/>
      <c r="BZ115" s="665"/>
      <c r="CA115" s="665" t="s">
        <v>135</v>
      </c>
      <c r="CB115" s="665"/>
      <c r="CC115" s="665"/>
      <c r="CD115" s="665"/>
      <c r="CE115" s="665"/>
      <c r="CF115" s="683" t="s">
        <v>135</v>
      </c>
      <c r="CG115" s="687"/>
      <c r="CH115" s="687"/>
      <c r="CI115" s="687"/>
      <c r="CJ115" s="687"/>
      <c r="CK115" s="699"/>
      <c r="CL115" s="423"/>
      <c r="CM115" s="625" t="s">
        <v>29</v>
      </c>
      <c r="CN115" s="386"/>
      <c r="CO115" s="386"/>
      <c r="CP115" s="386"/>
      <c r="CQ115" s="386"/>
      <c r="CR115" s="386"/>
      <c r="CS115" s="386"/>
      <c r="CT115" s="386"/>
      <c r="CU115" s="386"/>
      <c r="CV115" s="386"/>
      <c r="CW115" s="386"/>
      <c r="CX115" s="386"/>
      <c r="CY115" s="386"/>
      <c r="CZ115" s="386"/>
      <c r="DA115" s="386"/>
      <c r="DB115" s="386"/>
      <c r="DC115" s="386"/>
      <c r="DD115" s="386"/>
      <c r="DE115" s="386"/>
      <c r="DF115" s="486"/>
      <c r="DG115" s="499">
        <v>461900</v>
      </c>
      <c r="DH115" s="460"/>
      <c r="DI115" s="460"/>
      <c r="DJ115" s="460"/>
      <c r="DK115" s="516"/>
      <c r="DL115" s="532">
        <v>472900</v>
      </c>
      <c r="DM115" s="460"/>
      <c r="DN115" s="460"/>
      <c r="DO115" s="460"/>
      <c r="DP115" s="516"/>
      <c r="DQ115" s="532">
        <v>393900</v>
      </c>
      <c r="DR115" s="460"/>
      <c r="DS115" s="460"/>
      <c r="DT115" s="460"/>
      <c r="DU115" s="516"/>
      <c r="DV115" s="556">
        <v>1.6</v>
      </c>
      <c r="DW115" s="564"/>
      <c r="DX115" s="564"/>
      <c r="DY115" s="564"/>
      <c r="DZ115" s="574"/>
    </row>
    <row r="116" spans="1:130" s="373" customFormat="1" ht="26.25" customHeight="1">
      <c r="A116" s="397"/>
      <c r="B116" s="421"/>
      <c r="C116" s="434" t="s">
        <v>1</v>
      </c>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87"/>
      <c r="AA116" s="499" t="s">
        <v>135</v>
      </c>
      <c r="AB116" s="460"/>
      <c r="AC116" s="460"/>
      <c r="AD116" s="460"/>
      <c r="AE116" s="516"/>
      <c r="AF116" s="532" t="s">
        <v>135</v>
      </c>
      <c r="AG116" s="460"/>
      <c r="AH116" s="460"/>
      <c r="AI116" s="460"/>
      <c r="AJ116" s="516"/>
      <c r="AK116" s="532" t="s">
        <v>135</v>
      </c>
      <c r="AL116" s="460"/>
      <c r="AM116" s="460"/>
      <c r="AN116" s="460"/>
      <c r="AO116" s="516"/>
      <c r="AP116" s="556" t="s">
        <v>135</v>
      </c>
      <c r="AQ116" s="564"/>
      <c r="AR116" s="564"/>
      <c r="AS116" s="564"/>
      <c r="AT116" s="574"/>
      <c r="AU116" s="586"/>
      <c r="AV116" s="598"/>
      <c r="AW116" s="598"/>
      <c r="AX116" s="598"/>
      <c r="AY116" s="598"/>
      <c r="AZ116" s="437" t="s">
        <v>223</v>
      </c>
      <c r="BA116" s="441"/>
      <c r="BB116" s="441"/>
      <c r="BC116" s="441"/>
      <c r="BD116" s="441"/>
      <c r="BE116" s="441"/>
      <c r="BF116" s="441"/>
      <c r="BG116" s="441"/>
      <c r="BH116" s="441"/>
      <c r="BI116" s="441"/>
      <c r="BJ116" s="441"/>
      <c r="BK116" s="441"/>
      <c r="BL116" s="441"/>
      <c r="BM116" s="441"/>
      <c r="BN116" s="441"/>
      <c r="BO116" s="441"/>
      <c r="BP116" s="490"/>
      <c r="BQ116" s="657" t="s">
        <v>135</v>
      </c>
      <c r="BR116" s="665"/>
      <c r="BS116" s="665"/>
      <c r="BT116" s="665"/>
      <c r="BU116" s="665"/>
      <c r="BV116" s="665" t="s">
        <v>135</v>
      </c>
      <c r="BW116" s="665"/>
      <c r="BX116" s="665"/>
      <c r="BY116" s="665"/>
      <c r="BZ116" s="665"/>
      <c r="CA116" s="665" t="s">
        <v>135</v>
      </c>
      <c r="CB116" s="665"/>
      <c r="CC116" s="665"/>
      <c r="CD116" s="665"/>
      <c r="CE116" s="665"/>
      <c r="CF116" s="683" t="s">
        <v>135</v>
      </c>
      <c r="CG116" s="687"/>
      <c r="CH116" s="687"/>
      <c r="CI116" s="687"/>
      <c r="CJ116" s="687"/>
      <c r="CK116" s="699"/>
      <c r="CL116" s="423"/>
      <c r="CM116" s="436" t="s">
        <v>473</v>
      </c>
      <c r="CN116" s="440"/>
      <c r="CO116" s="440"/>
      <c r="CP116" s="440"/>
      <c r="CQ116" s="440"/>
      <c r="CR116" s="440"/>
      <c r="CS116" s="440"/>
      <c r="CT116" s="440"/>
      <c r="CU116" s="440"/>
      <c r="CV116" s="440"/>
      <c r="CW116" s="440"/>
      <c r="CX116" s="440"/>
      <c r="CY116" s="440"/>
      <c r="CZ116" s="440"/>
      <c r="DA116" s="440"/>
      <c r="DB116" s="440"/>
      <c r="DC116" s="440"/>
      <c r="DD116" s="440"/>
      <c r="DE116" s="440"/>
      <c r="DF116" s="489"/>
      <c r="DG116" s="499" t="s">
        <v>135</v>
      </c>
      <c r="DH116" s="460"/>
      <c r="DI116" s="460"/>
      <c r="DJ116" s="460"/>
      <c r="DK116" s="516"/>
      <c r="DL116" s="532" t="s">
        <v>135</v>
      </c>
      <c r="DM116" s="460"/>
      <c r="DN116" s="460"/>
      <c r="DO116" s="460"/>
      <c r="DP116" s="516"/>
      <c r="DQ116" s="532" t="s">
        <v>135</v>
      </c>
      <c r="DR116" s="460"/>
      <c r="DS116" s="460"/>
      <c r="DT116" s="460"/>
      <c r="DU116" s="516"/>
      <c r="DV116" s="556" t="s">
        <v>135</v>
      </c>
      <c r="DW116" s="564"/>
      <c r="DX116" s="564"/>
      <c r="DY116" s="564"/>
      <c r="DZ116" s="574"/>
    </row>
    <row r="117" spans="1:130" s="373" customFormat="1" ht="26.25" customHeight="1">
      <c r="A117" s="392" t="s">
        <v>269</v>
      </c>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82" t="s">
        <v>315</v>
      </c>
      <c r="Z117" s="483"/>
      <c r="AA117" s="500">
        <v>3812543</v>
      </c>
      <c r="AB117" s="505"/>
      <c r="AC117" s="505"/>
      <c r="AD117" s="505"/>
      <c r="AE117" s="517"/>
      <c r="AF117" s="533">
        <v>3713320</v>
      </c>
      <c r="AG117" s="505"/>
      <c r="AH117" s="505"/>
      <c r="AI117" s="505"/>
      <c r="AJ117" s="517"/>
      <c r="AK117" s="533">
        <v>3664444</v>
      </c>
      <c r="AL117" s="505"/>
      <c r="AM117" s="505"/>
      <c r="AN117" s="505"/>
      <c r="AO117" s="517"/>
      <c r="AP117" s="557"/>
      <c r="AQ117" s="565"/>
      <c r="AR117" s="565"/>
      <c r="AS117" s="565"/>
      <c r="AT117" s="575"/>
      <c r="AU117" s="586"/>
      <c r="AV117" s="598"/>
      <c r="AW117" s="598"/>
      <c r="AX117" s="598"/>
      <c r="AY117" s="598"/>
      <c r="AZ117" s="437" t="s">
        <v>474</v>
      </c>
      <c r="BA117" s="441"/>
      <c r="BB117" s="441"/>
      <c r="BC117" s="441"/>
      <c r="BD117" s="441"/>
      <c r="BE117" s="441"/>
      <c r="BF117" s="441"/>
      <c r="BG117" s="441"/>
      <c r="BH117" s="441"/>
      <c r="BI117" s="441"/>
      <c r="BJ117" s="441"/>
      <c r="BK117" s="441"/>
      <c r="BL117" s="441"/>
      <c r="BM117" s="441"/>
      <c r="BN117" s="441"/>
      <c r="BO117" s="441"/>
      <c r="BP117" s="490"/>
      <c r="BQ117" s="657" t="s">
        <v>135</v>
      </c>
      <c r="BR117" s="665"/>
      <c r="BS117" s="665"/>
      <c r="BT117" s="665"/>
      <c r="BU117" s="665"/>
      <c r="BV117" s="665" t="s">
        <v>135</v>
      </c>
      <c r="BW117" s="665"/>
      <c r="BX117" s="665"/>
      <c r="BY117" s="665"/>
      <c r="BZ117" s="665"/>
      <c r="CA117" s="665" t="s">
        <v>135</v>
      </c>
      <c r="CB117" s="665"/>
      <c r="CC117" s="665"/>
      <c r="CD117" s="665"/>
      <c r="CE117" s="665"/>
      <c r="CF117" s="683" t="s">
        <v>135</v>
      </c>
      <c r="CG117" s="687"/>
      <c r="CH117" s="687"/>
      <c r="CI117" s="687"/>
      <c r="CJ117" s="687"/>
      <c r="CK117" s="699"/>
      <c r="CL117" s="423"/>
      <c r="CM117" s="436" t="s">
        <v>330</v>
      </c>
      <c r="CN117" s="440"/>
      <c r="CO117" s="440"/>
      <c r="CP117" s="440"/>
      <c r="CQ117" s="440"/>
      <c r="CR117" s="440"/>
      <c r="CS117" s="440"/>
      <c r="CT117" s="440"/>
      <c r="CU117" s="440"/>
      <c r="CV117" s="440"/>
      <c r="CW117" s="440"/>
      <c r="CX117" s="440"/>
      <c r="CY117" s="440"/>
      <c r="CZ117" s="440"/>
      <c r="DA117" s="440"/>
      <c r="DB117" s="440"/>
      <c r="DC117" s="440"/>
      <c r="DD117" s="440"/>
      <c r="DE117" s="440"/>
      <c r="DF117" s="489"/>
      <c r="DG117" s="499" t="s">
        <v>135</v>
      </c>
      <c r="DH117" s="460"/>
      <c r="DI117" s="460"/>
      <c r="DJ117" s="460"/>
      <c r="DK117" s="516"/>
      <c r="DL117" s="532" t="s">
        <v>135</v>
      </c>
      <c r="DM117" s="460"/>
      <c r="DN117" s="460"/>
      <c r="DO117" s="460"/>
      <c r="DP117" s="516"/>
      <c r="DQ117" s="532" t="s">
        <v>135</v>
      </c>
      <c r="DR117" s="460"/>
      <c r="DS117" s="460"/>
      <c r="DT117" s="460"/>
      <c r="DU117" s="516"/>
      <c r="DV117" s="556" t="s">
        <v>135</v>
      </c>
      <c r="DW117" s="564"/>
      <c r="DX117" s="564"/>
      <c r="DY117" s="564"/>
      <c r="DZ117" s="574"/>
    </row>
    <row r="118" spans="1:130" s="373" customFormat="1" ht="26.25" customHeight="1">
      <c r="A118" s="392" t="s">
        <v>89</v>
      </c>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83"/>
      <c r="AA118" s="497" t="s">
        <v>461</v>
      </c>
      <c r="AB118" s="416"/>
      <c r="AC118" s="416"/>
      <c r="AD118" s="416"/>
      <c r="AE118" s="483"/>
      <c r="AF118" s="497" t="s">
        <v>165</v>
      </c>
      <c r="AG118" s="416"/>
      <c r="AH118" s="416"/>
      <c r="AI118" s="416"/>
      <c r="AJ118" s="483"/>
      <c r="AK118" s="497" t="s">
        <v>384</v>
      </c>
      <c r="AL118" s="416"/>
      <c r="AM118" s="416"/>
      <c r="AN118" s="416"/>
      <c r="AO118" s="483"/>
      <c r="AP118" s="497" t="s">
        <v>462</v>
      </c>
      <c r="AQ118" s="416"/>
      <c r="AR118" s="416"/>
      <c r="AS118" s="416"/>
      <c r="AT118" s="572"/>
      <c r="AU118" s="586"/>
      <c r="AV118" s="598"/>
      <c r="AW118" s="598"/>
      <c r="AX118" s="598"/>
      <c r="AY118" s="598"/>
      <c r="AZ118" s="626" t="s">
        <v>475</v>
      </c>
      <c r="BA118" s="434"/>
      <c r="BB118" s="434"/>
      <c r="BC118" s="434"/>
      <c r="BD118" s="434"/>
      <c r="BE118" s="434"/>
      <c r="BF118" s="434"/>
      <c r="BG118" s="434"/>
      <c r="BH118" s="434"/>
      <c r="BI118" s="434"/>
      <c r="BJ118" s="434"/>
      <c r="BK118" s="434"/>
      <c r="BL118" s="434"/>
      <c r="BM118" s="434"/>
      <c r="BN118" s="434"/>
      <c r="BO118" s="434"/>
      <c r="BP118" s="487"/>
      <c r="BQ118" s="658" t="s">
        <v>135</v>
      </c>
      <c r="BR118" s="666"/>
      <c r="BS118" s="666"/>
      <c r="BT118" s="666"/>
      <c r="BU118" s="666"/>
      <c r="BV118" s="666" t="s">
        <v>135</v>
      </c>
      <c r="BW118" s="666"/>
      <c r="BX118" s="666"/>
      <c r="BY118" s="666"/>
      <c r="BZ118" s="666"/>
      <c r="CA118" s="666" t="s">
        <v>135</v>
      </c>
      <c r="CB118" s="666"/>
      <c r="CC118" s="666"/>
      <c r="CD118" s="666"/>
      <c r="CE118" s="666"/>
      <c r="CF118" s="683" t="s">
        <v>135</v>
      </c>
      <c r="CG118" s="687"/>
      <c r="CH118" s="687"/>
      <c r="CI118" s="687"/>
      <c r="CJ118" s="687"/>
      <c r="CK118" s="699"/>
      <c r="CL118" s="423"/>
      <c r="CM118" s="436" t="s">
        <v>476</v>
      </c>
      <c r="CN118" s="440"/>
      <c r="CO118" s="440"/>
      <c r="CP118" s="440"/>
      <c r="CQ118" s="440"/>
      <c r="CR118" s="440"/>
      <c r="CS118" s="440"/>
      <c r="CT118" s="440"/>
      <c r="CU118" s="440"/>
      <c r="CV118" s="440"/>
      <c r="CW118" s="440"/>
      <c r="CX118" s="440"/>
      <c r="CY118" s="440"/>
      <c r="CZ118" s="440"/>
      <c r="DA118" s="440"/>
      <c r="DB118" s="440"/>
      <c r="DC118" s="440"/>
      <c r="DD118" s="440"/>
      <c r="DE118" s="440"/>
      <c r="DF118" s="489"/>
      <c r="DG118" s="499" t="s">
        <v>135</v>
      </c>
      <c r="DH118" s="460"/>
      <c r="DI118" s="460"/>
      <c r="DJ118" s="460"/>
      <c r="DK118" s="516"/>
      <c r="DL118" s="532" t="s">
        <v>135</v>
      </c>
      <c r="DM118" s="460"/>
      <c r="DN118" s="460"/>
      <c r="DO118" s="460"/>
      <c r="DP118" s="516"/>
      <c r="DQ118" s="532" t="s">
        <v>135</v>
      </c>
      <c r="DR118" s="460"/>
      <c r="DS118" s="460"/>
      <c r="DT118" s="460"/>
      <c r="DU118" s="516"/>
      <c r="DV118" s="556" t="s">
        <v>135</v>
      </c>
      <c r="DW118" s="564"/>
      <c r="DX118" s="564"/>
      <c r="DY118" s="564"/>
      <c r="DZ118" s="574"/>
    </row>
    <row r="119" spans="1:130" s="373" customFormat="1" ht="26.25" customHeight="1">
      <c r="A119" s="398" t="s">
        <v>377</v>
      </c>
      <c r="B119" s="422"/>
      <c r="C119" s="435" t="s">
        <v>163</v>
      </c>
      <c r="D119" s="439"/>
      <c r="E119" s="439"/>
      <c r="F119" s="439"/>
      <c r="G119" s="439"/>
      <c r="H119" s="439"/>
      <c r="I119" s="439"/>
      <c r="J119" s="439"/>
      <c r="K119" s="439"/>
      <c r="L119" s="439"/>
      <c r="M119" s="439"/>
      <c r="N119" s="439"/>
      <c r="O119" s="439"/>
      <c r="P119" s="439"/>
      <c r="Q119" s="439"/>
      <c r="R119" s="439"/>
      <c r="S119" s="439"/>
      <c r="T119" s="439"/>
      <c r="U119" s="439"/>
      <c r="V119" s="439"/>
      <c r="W119" s="439"/>
      <c r="X119" s="439"/>
      <c r="Y119" s="439"/>
      <c r="Z119" s="488"/>
      <c r="AA119" s="498" t="s">
        <v>135</v>
      </c>
      <c r="AB119" s="504"/>
      <c r="AC119" s="504"/>
      <c r="AD119" s="504"/>
      <c r="AE119" s="515"/>
      <c r="AF119" s="531" t="s">
        <v>135</v>
      </c>
      <c r="AG119" s="504"/>
      <c r="AH119" s="504"/>
      <c r="AI119" s="504"/>
      <c r="AJ119" s="515"/>
      <c r="AK119" s="531" t="s">
        <v>135</v>
      </c>
      <c r="AL119" s="504"/>
      <c r="AM119" s="504"/>
      <c r="AN119" s="504"/>
      <c r="AO119" s="515"/>
      <c r="AP119" s="555" t="s">
        <v>135</v>
      </c>
      <c r="AQ119" s="563"/>
      <c r="AR119" s="563"/>
      <c r="AS119" s="563"/>
      <c r="AT119" s="573"/>
      <c r="AU119" s="587"/>
      <c r="AV119" s="599"/>
      <c r="AW119" s="599"/>
      <c r="AX119" s="599"/>
      <c r="AY119" s="599"/>
      <c r="AZ119" s="627" t="s">
        <v>269</v>
      </c>
      <c r="BA119" s="627"/>
      <c r="BB119" s="627"/>
      <c r="BC119" s="627"/>
      <c r="BD119" s="627"/>
      <c r="BE119" s="627"/>
      <c r="BF119" s="627"/>
      <c r="BG119" s="627"/>
      <c r="BH119" s="627"/>
      <c r="BI119" s="627"/>
      <c r="BJ119" s="627"/>
      <c r="BK119" s="627"/>
      <c r="BL119" s="627"/>
      <c r="BM119" s="627"/>
      <c r="BN119" s="627"/>
      <c r="BO119" s="482" t="s">
        <v>168</v>
      </c>
      <c r="BP119" s="652"/>
      <c r="BQ119" s="658">
        <v>45686464</v>
      </c>
      <c r="BR119" s="666"/>
      <c r="BS119" s="666"/>
      <c r="BT119" s="666"/>
      <c r="BU119" s="666"/>
      <c r="BV119" s="666">
        <v>46643914</v>
      </c>
      <c r="BW119" s="666"/>
      <c r="BX119" s="666"/>
      <c r="BY119" s="666"/>
      <c r="BZ119" s="666"/>
      <c r="CA119" s="666">
        <v>46611941</v>
      </c>
      <c r="CB119" s="666"/>
      <c r="CC119" s="666"/>
      <c r="CD119" s="666"/>
      <c r="CE119" s="666"/>
      <c r="CF119" s="561"/>
      <c r="CG119" s="569"/>
      <c r="CH119" s="569"/>
      <c r="CI119" s="569"/>
      <c r="CJ119" s="695"/>
      <c r="CK119" s="700"/>
      <c r="CL119" s="424"/>
      <c r="CM119" s="438" t="s">
        <v>477</v>
      </c>
      <c r="CN119" s="442"/>
      <c r="CO119" s="442"/>
      <c r="CP119" s="442"/>
      <c r="CQ119" s="442"/>
      <c r="CR119" s="442"/>
      <c r="CS119" s="442"/>
      <c r="CT119" s="442"/>
      <c r="CU119" s="442"/>
      <c r="CV119" s="442"/>
      <c r="CW119" s="442"/>
      <c r="CX119" s="442"/>
      <c r="CY119" s="442"/>
      <c r="CZ119" s="442"/>
      <c r="DA119" s="442"/>
      <c r="DB119" s="442"/>
      <c r="DC119" s="442"/>
      <c r="DD119" s="442"/>
      <c r="DE119" s="442"/>
      <c r="DF119" s="491"/>
      <c r="DG119" s="501">
        <v>466453</v>
      </c>
      <c r="DH119" s="506"/>
      <c r="DI119" s="506"/>
      <c r="DJ119" s="506"/>
      <c r="DK119" s="518"/>
      <c r="DL119" s="534">
        <v>341090</v>
      </c>
      <c r="DM119" s="506"/>
      <c r="DN119" s="506"/>
      <c r="DO119" s="506"/>
      <c r="DP119" s="518"/>
      <c r="DQ119" s="534">
        <v>243646</v>
      </c>
      <c r="DR119" s="506"/>
      <c r="DS119" s="506"/>
      <c r="DT119" s="506"/>
      <c r="DU119" s="518"/>
      <c r="DV119" s="741">
        <v>1</v>
      </c>
      <c r="DW119" s="743"/>
      <c r="DX119" s="743"/>
      <c r="DY119" s="743"/>
      <c r="DZ119" s="750"/>
    </row>
    <row r="120" spans="1:130" s="373" customFormat="1" ht="26.25" customHeight="1">
      <c r="A120" s="399"/>
      <c r="B120" s="423"/>
      <c r="C120" s="436" t="s">
        <v>134</v>
      </c>
      <c r="D120" s="440"/>
      <c r="E120" s="440"/>
      <c r="F120" s="440"/>
      <c r="G120" s="440"/>
      <c r="H120" s="440"/>
      <c r="I120" s="440"/>
      <c r="J120" s="440"/>
      <c r="K120" s="440"/>
      <c r="L120" s="440"/>
      <c r="M120" s="440"/>
      <c r="N120" s="440"/>
      <c r="O120" s="440"/>
      <c r="P120" s="440"/>
      <c r="Q120" s="440"/>
      <c r="R120" s="440"/>
      <c r="S120" s="440"/>
      <c r="T120" s="440"/>
      <c r="U120" s="440"/>
      <c r="V120" s="440"/>
      <c r="W120" s="440"/>
      <c r="X120" s="440"/>
      <c r="Y120" s="440"/>
      <c r="Z120" s="489"/>
      <c r="AA120" s="499" t="s">
        <v>135</v>
      </c>
      <c r="AB120" s="460"/>
      <c r="AC120" s="460"/>
      <c r="AD120" s="460"/>
      <c r="AE120" s="516"/>
      <c r="AF120" s="532" t="s">
        <v>135</v>
      </c>
      <c r="AG120" s="460"/>
      <c r="AH120" s="460"/>
      <c r="AI120" s="460"/>
      <c r="AJ120" s="516"/>
      <c r="AK120" s="532" t="s">
        <v>135</v>
      </c>
      <c r="AL120" s="460"/>
      <c r="AM120" s="460"/>
      <c r="AN120" s="460"/>
      <c r="AO120" s="516"/>
      <c r="AP120" s="556" t="s">
        <v>135</v>
      </c>
      <c r="AQ120" s="564"/>
      <c r="AR120" s="564"/>
      <c r="AS120" s="564"/>
      <c r="AT120" s="574"/>
      <c r="AU120" s="588" t="s">
        <v>465</v>
      </c>
      <c r="AV120" s="600"/>
      <c r="AW120" s="600"/>
      <c r="AX120" s="600"/>
      <c r="AY120" s="612"/>
      <c r="AZ120" s="624" t="s">
        <v>216</v>
      </c>
      <c r="BA120" s="417"/>
      <c r="BB120" s="417"/>
      <c r="BC120" s="417"/>
      <c r="BD120" s="417"/>
      <c r="BE120" s="417"/>
      <c r="BF120" s="417"/>
      <c r="BG120" s="417"/>
      <c r="BH120" s="417"/>
      <c r="BI120" s="417"/>
      <c r="BJ120" s="417"/>
      <c r="BK120" s="417"/>
      <c r="BL120" s="417"/>
      <c r="BM120" s="417"/>
      <c r="BN120" s="417"/>
      <c r="BO120" s="417"/>
      <c r="BP120" s="484"/>
      <c r="BQ120" s="656">
        <v>8772254</v>
      </c>
      <c r="BR120" s="664"/>
      <c r="BS120" s="664"/>
      <c r="BT120" s="664"/>
      <c r="BU120" s="664"/>
      <c r="BV120" s="664">
        <v>9547987</v>
      </c>
      <c r="BW120" s="664"/>
      <c r="BX120" s="664"/>
      <c r="BY120" s="664"/>
      <c r="BZ120" s="664"/>
      <c r="CA120" s="664">
        <v>10713840</v>
      </c>
      <c r="CB120" s="664"/>
      <c r="CC120" s="664"/>
      <c r="CD120" s="664"/>
      <c r="CE120" s="664"/>
      <c r="CF120" s="682">
        <v>43.8</v>
      </c>
      <c r="CG120" s="686"/>
      <c r="CH120" s="686"/>
      <c r="CI120" s="686"/>
      <c r="CJ120" s="686"/>
      <c r="CK120" s="701" t="s">
        <v>265</v>
      </c>
      <c r="CL120" s="711"/>
      <c r="CM120" s="711"/>
      <c r="CN120" s="711"/>
      <c r="CO120" s="714"/>
      <c r="CP120" s="718" t="s">
        <v>344</v>
      </c>
      <c r="CQ120" s="721"/>
      <c r="CR120" s="721"/>
      <c r="CS120" s="721"/>
      <c r="CT120" s="721"/>
      <c r="CU120" s="721"/>
      <c r="CV120" s="721"/>
      <c r="CW120" s="721"/>
      <c r="CX120" s="721"/>
      <c r="CY120" s="721"/>
      <c r="CZ120" s="721"/>
      <c r="DA120" s="721"/>
      <c r="DB120" s="721"/>
      <c r="DC120" s="721"/>
      <c r="DD120" s="721"/>
      <c r="DE120" s="721"/>
      <c r="DF120" s="724"/>
      <c r="DG120" s="656" t="s">
        <v>135</v>
      </c>
      <c r="DH120" s="664"/>
      <c r="DI120" s="664"/>
      <c r="DJ120" s="664"/>
      <c r="DK120" s="664"/>
      <c r="DL120" s="664" t="s">
        <v>135</v>
      </c>
      <c r="DM120" s="664"/>
      <c r="DN120" s="664"/>
      <c r="DO120" s="664"/>
      <c r="DP120" s="664"/>
      <c r="DQ120" s="664">
        <v>5025301</v>
      </c>
      <c r="DR120" s="664"/>
      <c r="DS120" s="664"/>
      <c r="DT120" s="664"/>
      <c r="DU120" s="664"/>
      <c r="DV120" s="739">
        <v>20.5</v>
      </c>
      <c r="DW120" s="739"/>
      <c r="DX120" s="739"/>
      <c r="DY120" s="739"/>
      <c r="DZ120" s="748"/>
    </row>
    <row r="121" spans="1:130" s="373" customFormat="1" ht="26.25" customHeight="1">
      <c r="A121" s="399"/>
      <c r="B121" s="423"/>
      <c r="C121" s="437" t="s">
        <v>133</v>
      </c>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90"/>
      <c r="AA121" s="499" t="s">
        <v>135</v>
      </c>
      <c r="AB121" s="460"/>
      <c r="AC121" s="460"/>
      <c r="AD121" s="460"/>
      <c r="AE121" s="516"/>
      <c r="AF121" s="532" t="s">
        <v>135</v>
      </c>
      <c r="AG121" s="460"/>
      <c r="AH121" s="460"/>
      <c r="AI121" s="460"/>
      <c r="AJ121" s="516"/>
      <c r="AK121" s="532" t="s">
        <v>135</v>
      </c>
      <c r="AL121" s="460"/>
      <c r="AM121" s="460"/>
      <c r="AN121" s="460"/>
      <c r="AO121" s="516"/>
      <c r="AP121" s="556" t="s">
        <v>135</v>
      </c>
      <c r="AQ121" s="564"/>
      <c r="AR121" s="564"/>
      <c r="AS121" s="564"/>
      <c r="AT121" s="574"/>
      <c r="AU121" s="589"/>
      <c r="AV121" s="601"/>
      <c r="AW121" s="601"/>
      <c r="AX121" s="601"/>
      <c r="AY121" s="613"/>
      <c r="AZ121" s="625" t="s">
        <v>478</v>
      </c>
      <c r="BA121" s="433"/>
      <c r="BB121" s="433"/>
      <c r="BC121" s="433"/>
      <c r="BD121" s="433"/>
      <c r="BE121" s="433"/>
      <c r="BF121" s="433"/>
      <c r="BG121" s="433"/>
      <c r="BH121" s="433"/>
      <c r="BI121" s="433"/>
      <c r="BJ121" s="433"/>
      <c r="BK121" s="433"/>
      <c r="BL121" s="433"/>
      <c r="BM121" s="433"/>
      <c r="BN121" s="433"/>
      <c r="BO121" s="433"/>
      <c r="BP121" s="486"/>
      <c r="BQ121" s="657">
        <v>6031049</v>
      </c>
      <c r="BR121" s="665"/>
      <c r="BS121" s="665"/>
      <c r="BT121" s="665"/>
      <c r="BU121" s="665"/>
      <c r="BV121" s="665">
        <v>5850219</v>
      </c>
      <c r="BW121" s="665"/>
      <c r="BX121" s="665"/>
      <c r="BY121" s="665"/>
      <c r="BZ121" s="665"/>
      <c r="CA121" s="665">
        <v>6298920</v>
      </c>
      <c r="CB121" s="665"/>
      <c r="CC121" s="665"/>
      <c r="CD121" s="665"/>
      <c r="CE121" s="665"/>
      <c r="CF121" s="683">
        <v>25.7</v>
      </c>
      <c r="CG121" s="687"/>
      <c r="CH121" s="687"/>
      <c r="CI121" s="687"/>
      <c r="CJ121" s="687"/>
      <c r="CK121" s="702"/>
      <c r="CL121" s="712"/>
      <c r="CM121" s="712"/>
      <c r="CN121" s="712"/>
      <c r="CO121" s="715"/>
      <c r="CP121" s="719" t="s">
        <v>453</v>
      </c>
      <c r="CQ121" s="413"/>
      <c r="CR121" s="413"/>
      <c r="CS121" s="413"/>
      <c r="CT121" s="413"/>
      <c r="CU121" s="413"/>
      <c r="CV121" s="413"/>
      <c r="CW121" s="413"/>
      <c r="CX121" s="413"/>
      <c r="CY121" s="413"/>
      <c r="CZ121" s="413"/>
      <c r="DA121" s="413"/>
      <c r="DB121" s="413"/>
      <c r="DC121" s="413"/>
      <c r="DD121" s="413"/>
      <c r="DE121" s="413"/>
      <c r="DF121" s="725"/>
      <c r="DG121" s="657">
        <v>668174</v>
      </c>
      <c r="DH121" s="665"/>
      <c r="DI121" s="665"/>
      <c r="DJ121" s="665"/>
      <c r="DK121" s="665"/>
      <c r="DL121" s="665">
        <v>924064</v>
      </c>
      <c r="DM121" s="665"/>
      <c r="DN121" s="665"/>
      <c r="DO121" s="665"/>
      <c r="DP121" s="665"/>
      <c r="DQ121" s="665">
        <v>917521</v>
      </c>
      <c r="DR121" s="665"/>
      <c r="DS121" s="665"/>
      <c r="DT121" s="665"/>
      <c r="DU121" s="665"/>
      <c r="DV121" s="740">
        <v>3.7</v>
      </c>
      <c r="DW121" s="740"/>
      <c r="DX121" s="740"/>
      <c r="DY121" s="740"/>
      <c r="DZ121" s="749"/>
    </row>
    <row r="122" spans="1:130" s="373" customFormat="1" ht="26.25" customHeight="1">
      <c r="A122" s="399"/>
      <c r="B122" s="423"/>
      <c r="C122" s="436" t="s">
        <v>472</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89"/>
      <c r="AA122" s="499" t="s">
        <v>135</v>
      </c>
      <c r="AB122" s="460"/>
      <c r="AC122" s="460"/>
      <c r="AD122" s="460"/>
      <c r="AE122" s="516"/>
      <c r="AF122" s="532" t="s">
        <v>135</v>
      </c>
      <c r="AG122" s="460"/>
      <c r="AH122" s="460"/>
      <c r="AI122" s="460"/>
      <c r="AJ122" s="516"/>
      <c r="AK122" s="532" t="s">
        <v>135</v>
      </c>
      <c r="AL122" s="460"/>
      <c r="AM122" s="460"/>
      <c r="AN122" s="460"/>
      <c r="AO122" s="516"/>
      <c r="AP122" s="556" t="s">
        <v>135</v>
      </c>
      <c r="AQ122" s="564"/>
      <c r="AR122" s="564"/>
      <c r="AS122" s="564"/>
      <c r="AT122" s="574"/>
      <c r="AU122" s="589"/>
      <c r="AV122" s="601"/>
      <c r="AW122" s="601"/>
      <c r="AX122" s="601"/>
      <c r="AY122" s="613"/>
      <c r="AZ122" s="626" t="s">
        <v>480</v>
      </c>
      <c r="BA122" s="434"/>
      <c r="BB122" s="434"/>
      <c r="BC122" s="434"/>
      <c r="BD122" s="434"/>
      <c r="BE122" s="434"/>
      <c r="BF122" s="434"/>
      <c r="BG122" s="434"/>
      <c r="BH122" s="434"/>
      <c r="BI122" s="434"/>
      <c r="BJ122" s="434"/>
      <c r="BK122" s="434"/>
      <c r="BL122" s="434"/>
      <c r="BM122" s="434"/>
      <c r="BN122" s="434"/>
      <c r="BO122" s="434"/>
      <c r="BP122" s="487"/>
      <c r="BQ122" s="658">
        <v>28584453</v>
      </c>
      <c r="BR122" s="666"/>
      <c r="BS122" s="666"/>
      <c r="BT122" s="666"/>
      <c r="BU122" s="666"/>
      <c r="BV122" s="666">
        <v>27919335</v>
      </c>
      <c r="BW122" s="666"/>
      <c r="BX122" s="666"/>
      <c r="BY122" s="666"/>
      <c r="BZ122" s="666"/>
      <c r="CA122" s="666">
        <v>27695146</v>
      </c>
      <c r="CB122" s="666"/>
      <c r="CC122" s="666"/>
      <c r="CD122" s="666"/>
      <c r="CE122" s="666"/>
      <c r="CF122" s="684">
        <v>113.1</v>
      </c>
      <c r="CG122" s="688"/>
      <c r="CH122" s="688"/>
      <c r="CI122" s="688"/>
      <c r="CJ122" s="688"/>
      <c r="CK122" s="702"/>
      <c r="CL122" s="712"/>
      <c r="CM122" s="712"/>
      <c r="CN122" s="712"/>
      <c r="CO122" s="715"/>
      <c r="CP122" s="719" t="s">
        <v>451</v>
      </c>
      <c r="CQ122" s="413"/>
      <c r="CR122" s="413"/>
      <c r="CS122" s="413"/>
      <c r="CT122" s="413"/>
      <c r="CU122" s="413"/>
      <c r="CV122" s="413"/>
      <c r="CW122" s="413"/>
      <c r="CX122" s="413"/>
      <c r="CY122" s="413"/>
      <c r="CZ122" s="413"/>
      <c r="DA122" s="413"/>
      <c r="DB122" s="413"/>
      <c r="DC122" s="413"/>
      <c r="DD122" s="413"/>
      <c r="DE122" s="413"/>
      <c r="DF122" s="725"/>
      <c r="DG122" s="657">
        <v>205993</v>
      </c>
      <c r="DH122" s="665"/>
      <c r="DI122" s="665"/>
      <c r="DJ122" s="665"/>
      <c r="DK122" s="665"/>
      <c r="DL122" s="665">
        <v>222947</v>
      </c>
      <c r="DM122" s="665"/>
      <c r="DN122" s="665"/>
      <c r="DO122" s="665"/>
      <c r="DP122" s="665"/>
      <c r="DQ122" s="665">
        <v>241421</v>
      </c>
      <c r="DR122" s="665"/>
      <c r="DS122" s="665"/>
      <c r="DT122" s="665"/>
      <c r="DU122" s="665"/>
      <c r="DV122" s="740">
        <v>1</v>
      </c>
      <c r="DW122" s="740"/>
      <c r="DX122" s="740"/>
      <c r="DY122" s="740"/>
      <c r="DZ122" s="749"/>
    </row>
    <row r="123" spans="1:130" s="373" customFormat="1" ht="26.25" customHeight="1">
      <c r="A123" s="399"/>
      <c r="B123" s="423"/>
      <c r="C123" s="436" t="s">
        <v>473</v>
      </c>
      <c r="D123" s="440"/>
      <c r="E123" s="440"/>
      <c r="F123" s="440"/>
      <c r="G123" s="440"/>
      <c r="H123" s="440"/>
      <c r="I123" s="440"/>
      <c r="J123" s="440"/>
      <c r="K123" s="440"/>
      <c r="L123" s="440"/>
      <c r="M123" s="440"/>
      <c r="N123" s="440"/>
      <c r="O123" s="440"/>
      <c r="P123" s="440"/>
      <c r="Q123" s="440"/>
      <c r="R123" s="440"/>
      <c r="S123" s="440"/>
      <c r="T123" s="440"/>
      <c r="U123" s="440"/>
      <c r="V123" s="440"/>
      <c r="W123" s="440"/>
      <c r="X123" s="440"/>
      <c r="Y123" s="440"/>
      <c r="Z123" s="489"/>
      <c r="AA123" s="499" t="s">
        <v>135</v>
      </c>
      <c r="AB123" s="460"/>
      <c r="AC123" s="460"/>
      <c r="AD123" s="460"/>
      <c r="AE123" s="516"/>
      <c r="AF123" s="532" t="s">
        <v>135</v>
      </c>
      <c r="AG123" s="460"/>
      <c r="AH123" s="460"/>
      <c r="AI123" s="460"/>
      <c r="AJ123" s="516"/>
      <c r="AK123" s="532" t="s">
        <v>135</v>
      </c>
      <c r="AL123" s="460"/>
      <c r="AM123" s="460"/>
      <c r="AN123" s="460"/>
      <c r="AO123" s="516"/>
      <c r="AP123" s="556" t="s">
        <v>135</v>
      </c>
      <c r="AQ123" s="564"/>
      <c r="AR123" s="564"/>
      <c r="AS123" s="564"/>
      <c r="AT123" s="574"/>
      <c r="AU123" s="590"/>
      <c r="AV123" s="602"/>
      <c r="AW123" s="602"/>
      <c r="AX123" s="602"/>
      <c r="AY123" s="602"/>
      <c r="AZ123" s="627" t="s">
        <v>269</v>
      </c>
      <c r="BA123" s="627"/>
      <c r="BB123" s="627"/>
      <c r="BC123" s="627"/>
      <c r="BD123" s="627"/>
      <c r="BE123" s="627"/>
      <c r="BF123" s="627"/>
      <c r="BG123" s="627"/>
      <c r="BH123" s="627"/>
      <c r="BI123" s="627"/>
      <c r="BJ123" s="627"/>
      <c r="BK123" s="627"/>
      <c r="BL123" s="627"/>
      <c r="BM123" s="627"/>
      <c r="BN123" s="627"/>
      <c r="BO123" s="482" t="s">
        <v>481</v>
      </c>
      <c r="BP123" s="652"/>
      <c r="BQ123" s="659">
        <v>43387756</v>
      </c>
      <c r="BR123" s="667"/>
      <c r="BS123" s="667"/>
      <c r="BT123" s="667"/>
      <c r="BU123" s="667"/>
      <c r="BV123" s="667">
        <v>43317541</v>
      </c>
      <c r="BW123" s="667"/>
      <c r="BX123" s="667"/>
      <c r="BY123" s="667"/>
      <c r="BZ123" s="667"/>
      <c r="CA123" s="667">
        <v>44707906</v>
      </c>
      <c r="CB123" s="667"/>
      <c r="CC123" s="667"/>
      <c r="CD123" s="667"/>
      <c r="CE123" s="667"/>
      <c r="CF123" s="561"/>
      <c r="CG123" s="569"/>
      <c r="CH123" s="569"/>
      <c r="CI123" s="569"/>
      <c r="CJ123" s="695"/>
      <c r="CK123" s="702"/>
      <c r="CL123" s="712"/>
      <c r="CM123" s="712"/>
      <c r="CN123" s="712"/>
      <c r="CO123" s="715"/>
      <c r="CP123" s="719" t="s">
        <v>280</v>
      </c>
      <c r="CQ123" s="413"/>
      <c r="CR123" s="413"/>
      <c r="CS123" s="413"/>
      <c r="CT123" s="413"/>
      <c r="CU123" s="413"/>
      <c r="CV123" s="413"/>
      <c r="CW123" s="413"/>
      <c r="CX123" s="413"/>
      <c r="CY123" s="413"/>
      <c r="CZ123" s="413"/>
      <c r="DA123" s="413"/>
      <c r="DB123" s="413"/>
      <c r="DC123" s="413"/>
      <c r="DD123" s="413"/>
      <c r="DE123" s="413"/>
      <c r="DF123" s="725"/>
      <c r="DG123" s="499" t="s">
        <v>135</v>
      </c>
      <c r="DH123" s="460"/>
      <c r="DI123" s="460"/>
      <c r="DJ123" s="460"/>
      <c r="DK123" s="516"/>
      <c r="DL123" s="532" t="s">
        <v>135</v>
      </c>
      <c r="DM123" s="460"/>
      <c r="DN123" s="460"/>
      <c r="DO123" s="460"/>
      <c r="DP123" s="516"/>
      <c r="DQ123" s="532" t="s">
        <v>135</v>
      </c>
      <c r="DR123" s="460"/>
      <c r="DS123" s="460"/>
      <c r="DT123" s="460"/>
      <c r="DU123" s="516"/>
      <c r="DV123" s="556" t="s">
        <v>135</v>
      </c>
      <c r="DW123" s="564"/>
      <c r="DX123" s="564"/>
      <c r="DY123" s="564"/>
      <c r="DZ123" s="574"/>
    </row>
    <row r="124" spans="1:130" s="373" customFormat="1" ht="26.25" customHeight="1">
      <c r="A124" s="399"/>
      <c r="B124" s="423"/>
      <c r="C124" s="436" t="s">
        <v>330</v>
      </c>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89"/>
      <c r="AA124" s="499" t="s">
        <v>135</v>
      </c>
      <c r="AB124" s="460"/>
      <c r="AC124" s="460"/>
      <c r="AD124" s="460"/>
      <c r="AE124" s="516"/>
      <c r="AF124" s="532" t="s">
        <v>135</v>
      </c>
      <c r="AG124" s="460"/>
      <c r="AH124" s="460"/>
      <c r="AI124" s="460"/>
      <c r="AJ124" s="516"/>
      <c r="AK124" s="532" t="s">
        <v>135</v>
      </c>
      <c r="AL124" s="460"/>
      <c r="AM124" s="460"/>
      <c r="AN124" s="460"/>
      <c r="AO124" s="516"/>
      <c r="AP124" s="556" t="s">
        <v>135</v>
      </c>
      <c r="AQ124" s="564"/>
      <c r="AR124" s="564"/>
      <c r="AS124" s="564"/>
      <c r="AT124" s="574"/>
      <c r="AU124" s="591" t="s">
        <v>482</v>
      </c>
      <c r="AV124" s="603"/>
      <c r="AW124" s="603"/>
      <c r="AX124" s="603"/>
      <c r="AY124" s="603"/>
      <c r="AZ124" s="603"/>
      <c r="BA124" s="603"/>
      <c r="BB124" s="603"/>
      <c r="BC124" s="603"/>
      <c r="BD124" s="603"/>
      <c r="BE124" s="603"/>
      <c r="BF124" s="603"/>
      <c r="BG124" s="603"/>
      <c r="BH124" s="603"/>
      <c r="BI124" s="603"/>
      <c r="BJ124" s="603"/>
      <c r="BK124" s="603"/>
      <c r="BL124" s="603"/>
      <c r="BM124" s="603"/>
      <c r="BN124" s="603"/>
      <c r="BO124" s="603"/>
      <c r="BP124" s="653"/>
      <c r="BQ124" s="660">
        <v>9.6999999999999993</v>
      </c>
      <c r="BR124" s="668"/>
      <c r="BS124" s="668"/>
      <c r="BT124" s="668"/>
      <c r="BU124" s="668"/>
      <c r="BV124" s="668">
        <v>13.9</v>
      </c>
      <c r="BW124" s="668"/>
      <c r="BX124" s="668"/>
      <c r="BY124" s="668"/>
      <c r="BZ124" s="668"/>
      <c r="CA124" s="668">
        <v>7.7</v>
      </c>
      <c r="CB124" s="668"/>
      <c r="CC124" s="668"/>
      <c r="CD124" s="668"/>
      <c r="CE124" s="668"/>
      <c r="CF124" s="562"/>
      <c r="CG124" s="570"/>
      <c r="CH124" s="570"/>
      <c r="CI124" s="570"/>
      <c r="CJ124" s="696"/>
      <c r="CK124" s="703"/>
      <c r="CL124" s="703"/>
      <c r="CM124" s="703"/>
      <c r="CN124" s="703"/>
      <c r="CO124" s="716"/>
      <c r="CP124" s="719" t="s">
        <v>483</v>
      </c>
      <c r="CQ124" s="413"/>
      <c r="CR124" s="413"/>
      <c r="CS124" s="413"/>
      <c r="CT124" s="413"/>
      <c r="CU124" s="413"/>
      <c r="CV124" s="413"/>
      <c r="CW124" s="413"/>
      <c r="CX124" s="413"/>
      <c r="CY124" s="413"/>
      <c r="CZ124" s="413"/>
      <c r="DA124" s="413"/>
      <c r="DB124" s="413"/>
      <c r="DC124" s="413"/>
      <c r="DD124" s="413"/>
      <c r="DE124" s="413"/>
      <c r="DF124" s="725"/>
      <c r="DG124" s="501">
        <v>5914766</v>
      </c>
      <c r="DH124" s="506"/>
      <c r="DI124" s="506"/>
      <c r="DJ124" s="506"/>
      <c r="DK124" s="518"/>
      <c r="DL124" s="534">
        <v>5330099</v>
      </c>
      <c r="DM124" s="506"/>
      <c r="DN124" s="506"/>
      <c r="DO124" s="506"/>
      <c r="DP124" s="518"/>
      <c r="DQ124" s="534" t="s">
        <v>135</v>
      </c>
      <c r="DR124" s="506"/>
      <c r="DS124" s="506"/>
      <c r="DT124" s="506"/>
      <c r="DU124" s="518"/>
      <c r="DV124" s="741" t="s">
        <v>135</v>
      </c>
      <c r="DW124" s="743"/>
      <c r="DX124" s="743"/>
      <c r="DY124" s="743"/>
      <c r="DZ124" s="750"/>
    </row>
    <row r="125" spans="1:130" s="373" customFormat="1" ht="26.25" customHeight="1">
      <c r="A125" s="399"/>
      <c r="B125" s="423"/>
      <c r="C125" s="436" t="s">
        <v>476</v>
      </c>
      <c r="D125" s="440"/>
      <c r="E125" s="440"/>
      <c r="F125" s="440"/>
      <c r="G125" s="440"/>
      <c r="H125" s="440"/>
      <c r="I125" s="440"/>
      <c r="J125" s="440"/>
      <c r="K125" s="440"/>
      <c r="L125" s="440"/>
      <c r="M125" s="440"/>
      <c r="N125" s="440"/>
      <c r="O125" s="440"/>
      <c r="P125" s="440"/>
      <c r="Q125" s="440"/>
      <c r="R125" s="440"/>
      <c r="S125" s="440"/>
      <c r="T125" s="440"/>
      <c r="U125" s="440"/>
      <c r="V125" s="440"/>
      <c r="W125" s="440"/>
      <c r="X125" s="440"/>
      <c r="Y125" s="440"/>
      <c r="Z125" s="489"/>
      <c r="AA125" s="499" t="s">
        <v>135</v>
      </c>
      <c r="AB125" s="460"/>
      <c r="AC125" s="460"/>
      <c r="AD125" s="460"/>
      <c r="AE125" s="516"/>
      <c r="AF125" s="532" t="s">
        <v>135</v>
      </c>
      <c r="AG125" s="460"/>
      <c r="AH125" s="460"/>
      <c r="AI125" s="460"/>
      <c r="AJ125" s="516"/>
      <c r="AK125" s="532" t="s">
        <v>135</v>
      </c>
      <c r="AL125" s="460"/>
      <c r="AM125" s="460"/>
      <c r="AN125" s="460"/>
      <c r="AO125" s="516"/>
      <c r="AP125" s="556" t="s">
        <v>135</v>
      </c>
      <c r="AQ125" s="564"/>
      <c r="AR125" s="564"/>
      <c r="AS125" s="564"/>
      <c r="AT125" s="574"/>
      <c r="AU125" s="592"/>
      <c r="AV125" s="439"/>
      <c r="AW125" s="439"/>
      <c r="AX125" s="439"/>
      <c r="AY125" s="439"/>
      <c r="AZ125" s="439"/>
      <c r="BA125" s="439"/>
      <c r="BB125" s="439"/>
      <c r="BC125" s="439"/>
      <c r="BD125" s="439"/>
      <c r="BE125" s="439"/>
      <c r="BF125" s="439"/>
      <c r="BG125" s="439"/>
      <c r="BH125" s="439"/>
      <c r="BI125" s="439"/>
      <c r="BJ125" s="439"/>
      <c r="BK125" s="439"/>
      <c r="BL125" s="439"/>
      <c r="BM125" s="439"/>
      <c r="BN125" s="439"/>
      <c r="BO125" s="439"/>
      <c r="BP125" s="439"/>
      <c r="BQ125" s="440"/>
      <c r="BR125" s="440"/>
      <c r="BS125" s="440"/>
      <c r="BT125" s="440"/>
      <c r="BU125" s="440"/>
      <c r="BV125" s="440"/>
      <c r="BW125" s="440"/>
      <c r="BX125" s="440"/>
      <c r="BY125" s="440"/>
      <c r="BZ125" s="440"/>
      <c r="CA125" s="440"/>
      <c r="CB125" s="440"/>
      <c r="CC125" s="440"/>
      <c r="CD125" s="440"/>
      <c r="CE125" s="440"/>
      <c r="CF125" s="440"/>
      <c r="CG125" s="440"/>
      <c r="CH125" s="440"/>
      <c r="CI125" s="440"/>
      <c r="CJ125" s="697"/>
      <c r="CK125" s="704" t="s">
        <v>486</v>
      </c>
      <c r="CL125" s="711"/>
      <c r="CM125" s="711"/>
      <c r="CN125" s="711"/>
      <c r="CO125" s="714"/>
      <c r="CP125" s="624" t="s">
        <v>137</v>
      </c>
      <c r="CQ125" s="417"/>
      <c r="CR125" s="417"/>
      <c r="CS125" s="417"/>
      <c r="CT125" s="417"/>
      <c r="CU125" s="417"/>
      <c r="CV125" s="417"/>
      <c r="CW125" s="417"/>
      <c r="CX125" s="417"/>
      <c r="CY125" s="417"/>
      <c r="CZ125" s="417"/>
      <c r="DA125" s="417"/>
      <c r="DB125" s="417"/>
      <c r="DC125" s="417"/>
      <c r="DD125" s="417"/>
      <c r="DE125" s="417"/>
      <c r="DF125" s="484"/>
      <c r="DG125" s="656" t="s">
        <v>135</v>
      </c>
      <c r="DH125" s="664"/>
      <c r="DI125" s="664"/>
      <c r="DJ125" s="664"/>
      <c r="DK125" s="664"/>
      <c r="DL125" s="664" t="s">
        <v>135</v>
      </c>
      <c r="DM125" s="664"/>
      <c r="DN125" s="664"/>
      <c r="DO125" s="664"/>
      <c r="DP125" s="664"/>
      <c r="DQ125" s="664" t="s">
        <v>135</v>
      </c>
      <c r="DR125" s="664"/>
      <c r="DS125" s="664"/>
      <c r="DT125" s="664"/>
      <c r="DU125" s="664"/>
      <c r="DV125" s="739" t="s">
        <v>135</v>
      </c>
      <c r="DW125" s="739"/>
      <c r="DX125" s="739"/>
      <c r="DY125" s="739"/>
      <c r="DZ125" s="748"/>
    </row>
    <row r="126" spans="1:130" s="373" customFormat="1" ht="26.25" customHeight="1">
      <c r="A126" s="399"/>
      <c r="B126" s="423"/>
      <c r="C126" s="436" t="s">
        <v>477</v>
      </c>
      <c r="D126" s="440"/>
      <c r="E126" s="440"/>
      <c r="F126" s="440"/>
      <c r="G126" s="440"/>
      <c r="H126" s="440"/>
      <c r="I126" s="440"/>
      <c r="J126" s="440"/>
      <c r="K126" s="440"/>
      <c r="L126" s="440"/>
      <c r="M126" s="440"/>
      <c r="N126" s="440"/>
      <c r="O126" s="440"/>
      <c r="P126" s="440"/>
      <c r="Q126" s="440"/>
      <c r="R126" s="440"/>
      <c r="S126" s="440"/>
      <c r="T126" s="440"/>
      <c r="U126" s="440"/>
      <c r="V126" s="440"/>
      <c r="W126" s="440"/>
      <c r="X126" s="440"/>
      <c r="Y126" s="440"/>
      <c r="Z126" s="489"/>
      <c r="AA126" s="499">
        <v>146412</v>
      </c>
      <c r="AB126" s="460"/>
      <c r="AC126" s="460"/>
      <c r="AD126" s="460"/>
      <c r="AE126" s="516"/>
      <c r="AF126" s="532">
        <v>122027</v>
      </c>
      <c r="AG126" s="460"/>
      <c r="AH126" s="460"/>
      <c r="AI126" s="460"/>
      <c r="AJ126" s="516"/>
      <c r="AK126" s="532">
        <v>92767</v>
      </c>
      <c r="AL126" s="460"/>
      <c r="AM126" s="460"/>
      <c r="AN126" s="460"/>
      <c r="AO126" s="516"/>
      <c r="AP126" s="556">
        <v>0.4</v>
      </c>
      <c r="AQ126" s="564"/>
      <c r="AR126" s="564"/>
      <c r="AS126" s="564"/>
      <c r="AT126" s="574"/>
      <c r="AU126" s="593"/>
      <c r="AV126" s="593"/>
      <c r="AW126" s="593"/>
      <c r="AX126" s="593"/>
      <c r="AY126" s="593"/>
      <c r="AZ126" s="593"/>
      <c r="BA126" s="593"/>
      <c r="BB126" s="593"/>
      <c r="BC126" s="593"/>
      <c r="BD126" s="593"/>
      <c r="BE126" s="593"/>
      <c r="BF126" s="593"/>
      <c r="BG126" s="593"/>
      <c r="BH126" s="593"/>
      <c r="BI126" s="593"/>
      <c r="BJ126" s="593"/>
      <c r="BK126" s="593"/>
      <c r="BL126" s="593"/>
      <c r="BM126" s="593"/>
      <c r="BN126" s="593"/>
      <c r="BO126" s="593"/>
      <c r="BP126" s="593"/>
      <c r="BQ126" s="593"/>
      <c r="BR126" s="593"/>
      <c r="BS126" s="593"/>
      <c r="BT126" s="593"/>
      <c r="BU126" s="593"/>
      <c r="BV126" s="593"/>
      <c r="BW126" s="593"/>
      <c r="BX126" s="593"/>
      <c r="BY126" s="593"/>
      <c r="BZ126" s="593"/>
      <c r="CA126" s="593"/>
      <c r="CB126" s="593"/>
      <c r="CC126" s="593"/>
      <c r="CD126" s="680"/>
      <c r="CE126" s="680"/>
      <c r="CF126" s="680"/>
      <c r="CG126" s="440"/>
      <c r="CH126" s="440"/>
      <c r="CI126" s="440"/>
      <c r="CJ126" s="697"/>
      <c r="CK126" s="705"/>
      <c r="CL126" s="712"/>
      <c r="CM126" s="712"/>
      <c r="CN126" s="712"/>
      <c r="CO126" s="715"/>
      <c r="CP126" s="625" t="s">
        <v>411</v>
      </c>
      <c r="CQ126" s="433"/>
      <c r="CR126" s="433"/>
      <c r="CS126" s="433"/>
      <c r="CT126" s="433"/>
      <c r="CU126" s="433"/>
      <c r="CV126" s="433"/>
      <c r="CW126" s="433"/>
      <c r="CX126" s="433"/>
      <c r="CY126" s="433"/>
      <c r="CZ126" s="433"/>
      <c r="DA126" s="433"/>
      <c r="DB126" s="433"/>
      <c r="DC126" s="433"/>
      <c r="DD126" s="433"/>
      <c r="DE126" s="433"/>
      <c r="DF126" s="486"/>
      <c r="DG126" s="657" t="s">
        <v>135</v>
      </c>
      <c r="DH126" s="665"/>
      <c r="DI126" s="665"/>
      <c r="DJ126" s="665"/>
      <c r="DK126" s="665"/>
      <c r="DL126" s="665" t="s">
        <v>135</v>
      </c>
      <c r="DM126" s="665"/>
      <c r="DN126" s="665"/>
      <c r="DO126" s="665"/>
      <c r="DP126" s="665"/>
      <c r="DQ126" s="665" t="s">
        <v>135</v>
      </c>
      <c r="DR126" s="665"/>
      <c r="DS126" s="665"/>
      <c r="DT126" s="665"/>
      <c r="DU126" s="665"/>
      <c r="DV126" s="740" t="s">
        <v>135</v>
      </c>
      <c r="DW126" s="740"/>
      <c r="DX126" s="740"/>
      <c r="DY126" s="740"/>
      <c r="DZ126" s="749"/>
    </row>
    <row r="127" spans="1:130" s="373" customFormat="1" ht="26.25" customHeight="1">
      <c r="A127" s="400"/>
      <c r="B127" s="424"/>
      <c r="C127" s="438" t="s">
        <v>71</v>
      </c>
      <c r="D127" s="442"/>
      <c r="E127" s="442"/>
      <c r="F127" s="442"/>
      <c r="G127" s="442"/>
      <c r="H127" s="442"/>
      <c r="I127" s="442"/>
      <c r="J127" s="442"/>
      <c r="K127" s="442"/>
      <c r="L127" s="442"/>
      <c r="M127" s="442"/>
      <c r="N127" s="442"/>
      <c r="O127" s="442"/>
      <c r="P127" s="442"/>
      <c r="Q127" s="442"/>
      <c r="R127" s="442"/>
      <c r="S127" s="442"/>
      <c r="T127" s="442"/>
      <c r="U127" s="442"/>
      <c r="V127" s="442"/>
      <c r="W127" s="442"/>
      <c r="X127" s="442"/>
      <c r="Y127" s="442"/>
      <c r="Z127" s="491"/>
      <c r="AA127" s="499">
        <v>13389</v>
      </c>
      <c r="AB127" s="460"/>
      <c r="AC127" s="460"/>
      <c r="AD127" s="460"/>
      <c r="AE127" s="516"/>
      <c r="AF127" s="532">
        <v>9383</v>
      </c>
      <c r="AG127" s="460"/>
      <c r="AH127" s="460"/>
      <c r="AI127" s="460"/>
      <c r="AJ127" s="516"/>
      <c r="AK127" s="532">
        <v>6242</v>
      </c>
      <c r="AL127" s="460"/>
      <c r="AM127" s="460"/>
      <c r="AN127" s="460"/>
      <c r="AO127" s="516"/>
      <c r="AP127" s="556">
        <v>0</v>
      </c>
      <c r="AQ127" s="564"/>
      <c r="AR127" s="564"/>
      <c r="AS127" s="564"/>
      <c r="AT127" s="574"/>
      <c r="AU127" s="593"/>
      <c r="AV127" s="593"/>
      <c r="AW127" s="593"/>
      <c r="AX127" s="604" t="s">
        <v>487</v>
      </c>
      <c r="AY127" s="614"/>
      <c r="AZ127" s="614"/>
      <c r="BA127" s="614"/>
      <c r="BB127" s="614"/>
      <c r="BC127" s="614"/>
      <c r="BD127" s="614"/>
      <c r="BE127" s="634"/>
      <c r="BF127" s="636" t="s">
        <v>231</v>
      </c>
      <c r="BG127" s="614"/>
      <c r="BH127" s="614"/>
      <c r="BI127" s="614"/>
      <c r="BJ127" s="614"/>
      <c r="BK127" s="614"/>
      <c r="BL127" s="634"/>
      <c r="BM127" s="636" t="s">
        <v>412</v>
      </c>
      <c r="BN127" s="614"/>
      <c r="BO127" s="614"/>
      <c r="BP127" s="614"/>
      <c r="BQ127" s="614"/>
      <c r="BR127" s="614"/>
      <c r="BS127" s="634"/>
      <c r="BT127" s="636" t="s">
        <v>404</v>
      </c>
      <c r="BU127" s="614"/>
      <c r="BV127" s="614"/>
      <c r="BW127" s="614"/>
      <c r="BX127" s="614"/>
      <c r="BY127" s="614"/>
      <c r="BZ127" s="675"/>
      <c r="CA127" s="593"/>
      <c r="CB127" s="593"/>
      <c r="CC127" s="593"/>
      <c r="CD127" s="680"/>
      <c r="CE127" s="680"/>
      <c r="CF127" s="680"/>
      <c r="CG127" s="440"/>
      <c r="CH127" s="440"/>
      <c r="CI127" s="440"/>
      <c r="CJ127" s="697"/>
      <c r="CK127" s="705"/>
      <c r="CL127" s="712"/>
      <c r="CM127" s="712"/>
      <c r="CN127" s="712"/>
      <c r="CO127" s="715"/>
      <c r="CP127" s="625" t="s">
        <v>401</v>
      </c>
      <c r="CQ127" s="433"/>
      <c r="CR127" s="433"/>
      <c r="CS127" s="433"/>
      <c r="CT127" s="433"/>
      <c r="CU127" s="433"/>
      <c r="CV127" s="433"/>
      <c r="CW127" s="433"/>
      <c r="CX127" s="433"/>
      <c r="CY127" s="433"/>
      <c r="CZ127" s="433"/>
      <c r="DA127" s="433"/>
      <c r="DB127" s="433"/>
      <c r="DC127" s="433"/>
      <c r="DD127" s="433"/>
      <c r="DE127" s="433"/>
      <c r="DF127" s="486"/>
      <c r="DG127" s="657" t="s">
        <v>135</v>
      </c>
      <c r="DH127" s="665"/>
      <c r="DI127" s="665"/>
      <c r="DJ127" s="665"/>
      <c r="DK127" s="665"/>
      <c r="DL127" s="665" t="s">
        <v>135</v>
      </c>
      <c r="DM127" s="665"/>
      <c r="DN127" s="665"/>
      <c r="DO127" s="665"/>
      <c r="DP127" s="665"/>
      <c r="DQ127" s="665" t="s">
        <v>135</v>
      </c>
      <c r="DR127" s="665"/>
      <c r="DS127" s="665"/>
      <c r="DT127" s="665"/>
      <c r="DU127" s="665"/>
      <c r="DV127" s="740" t="s">
        <v>135</v>
      </c>
      <c r="DW127" s="740"/>
      <c r="DX127" s="740"/>
      <c r="DY127" s="740"/>
      <c r="DZ127" s="749"/>
    </row>
    <row r="128" spans="1:130" s="373" customFormat="1" ht="26.25" customHeight="1">
      <c r="A128" s="401" t="s">
        <v>488</v>
      </c>
      <c r="B128" s="425"/>
      <c r="C128" s="425"/>
      <c r="D128" s="425"/>
      <c r="E128" s="425"/>
      <c r="F128" s="425"/>
      <c r="G128" s="425"/>
      <c r="H128" s="425"/>
      <c r="I128" s="425"/>
      <c r="J128" s="425"/>
      <c r="K128" s="425"/>
      <c r="L128" s="425"/>
      <c r="M128" s="425"/>
      <c r="N128" s="425"/>
      <c r="O128" s="425"/>
      <c r="P128" s="425"/>
      <c r="Q128" s="425"/>
      <c r="R128" s="425"/>
      <c r="S128" s="425"/>
      <c r="T128" s="425"/>
      <c r="U128" s="425"/>
      <c r="V128" s="425"/>
      <c r="W128" s="477" t="s">
        <v>8</v>
      </c>
      <c r="X128" s="477"/>
      <c r="Y128" s="477"/>
      <c r="Z128" s="492"/>
      <c r="AA128" s="498">
        <v>686654</v>
      </c>
      <c r="AB128" s="504"/>
      <c r="AC128" s="504"/>
      <c r="AD128" s="504"/>
      <c r="AE128" s="515"/>
      <c r="AF128" s="531">
        <v>686475</v>
      </c>
      <c r="AG128" s="504"/>
      <c r="AH128" s="504"/>
      <c r="AI128" s="504"/>
      <c r="AJ128" s="515"/>
      <c r="AK128" s="531">
        <v>663232</v>
      </c>
      <c r="AL128" s="504"/>
      <c r="AM128" s="504"/>
      <c r="AN128" s="504"/>
      <c r="AO128" s="515"/>
      <c r="AP128" s="558"/>
      <c r="AQ128" s="566"/>
      <c r="AR128" s="566"/>
      <c r="AS128" s="566"/>
      <c r="AT128" s="576"/>
      <c r="AU128" s="593"/>
      <c r="AV128" s="593"/>
      <c r="AW128" s="593"/>
      <c r="AX128" s="393" t="s">
        <v>300</v>
      </c>
      <c r="AY128" s="417"/>
      <c r="AZ128" s="417"/>
      <c r="BA128" s="417"/>
      <c r="BB128" s="417"/>
      <c r="BC128" s="417"/>
      <c r="BD128" s="417"/>
      <c r="BE128" s="484"/>
      <c r="BF128" s="637" t="s">
        <v>135</v>
      </c>
      <c r="BG128" s="641"/>
      <c r="BH128" s="641"/>
      <c r="BI128" s="641"/>
      <c r="BJ128" s="641"/>
      <c r="BK128" s="641"/>
      <c r="BL128" s="647"/>
      <c r="BM128" s="637">
        <v>11.96</v>
      </c>
      <c r="BN128" s="641"/>
      <c r="BO128" s="641"/>
      <c r="BP128" s="641"/>
      <c r="BQ128" s="641"/>
      <c r="BR128" s="641"/>
      <c r="BS128" s="647"/>
      <c r="BT128" s="637">
        <v>20</v>
      </c>
      <c r="BU128" s="641"/>
      <c r="BV128" s="641"/>
      <c r="BW128" s="641"/>
      <c r="BX128" s="641"/>
      <c r="BY128" s="641"/>
      <c r="BZ128" s="676"/>
      <c r="CA128" s="680"/>
      <c r="CB128" s="680"/>
      <c r="CC128" s="680"/>
      <c r="CD128" s="680"/>
      <c r="CE128" s="680"/>
      <c r="CF128" s="680"/>
      <c r="CG128" s="440"/>
      <c r="CH128" s="440"/>
      <c r="CI128" s="440"/>
      <c r="CJ128" s="697"/>
      <c r="CK128" s="706"/>
      <c r="CL128" s="713"/>
      <c r="CM128" s="713"/>
      <c r="CN128" s="713"/>
      <c r="CO128" s="717"/>
      <c r="CP128" s="720" t="s">
        <v>392</v>
      </c>
      <c r="CQ128" s="615"/>
      <c r="CR128" s="615"/>
      <c r="CS128" s="615"/>
      <c r="CT128" s="615"/>
      <c r="CU128" s="615"/>
      <c r="CV128" s="615"/>
      <c r="CW128" s="615"/>
      <c r="CX128" s="615"/>
      <c r="CY128" s="615"/>
      <c r="CZ128" s="615"/>
      <c r="DA128" s="615"/>
      <c r="DB128" s="615"/>
      <c r="DC128" s="615"/>
      <c r="DD128" s="615"/>
      <c r="DE128" s="615"/>
      <c r="DF128" s="635"/>
      <c r="DG128" s="728" t="s">
        <v>135</v>
      </c>
      <c r="DH128" s="731"/>
      <c r="DI128" s="731"/>
      <c r="DJ128" s="731"/>
      <c r="DK128" s="731"/>
      <c r="DL128" s="731" t="s">
        <v>135</v>
      </c>
      <c r="DM128" s="731"/>
      <c r="DN128" s="731"/>
      <c r="DO128" s="731"/>
      <c r="DP128" s="731"/>
      <c r="DQ128" s="731" t="s">
        <v>135</v>
      </c>
      <c r="DR128" s="731"/>
      <c r="DS128" s="731"/>
      <c r="DT128" s="731"/>
      <c r="DU128" s="731"/>
      <c r="DV128" s="742" t="s">
        <v>135</v>
      </c>
      <c r="DW128" s="742"/>
      <c r="DX128" s="742"/>
      <c r="DY128" s="742"/>
      <c r="DZ128" s="751"/>
    </row>
    <row r="129" spans="1:131" s="373" customFormat="1" ht="26.25" customHeight="1">
      <c r="A129" s="394" t="s">
        <v>173</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78" t="s">
        <v>235</v>
      </c>
      <c r="X129" s="480"/>
      <c r="Y129" s="480"/>
      <c r="Z129" s="493"/>
      <c r="AA129" s="499">
        <v>26133571</v>
      </c>
      <c r="AB129" s="460"/>
      <c r="AC129" s="460"/>
      <c r="AD129" s="460"/>
      <c r="AE129" s="516"/>
      <c r="AF129" s="532">
        <v>26335129</v>
      </c>
      <c r="AG129" s="460"/>
      <c r="AH129" s="460"/>
      <c r="AI129" s="460"/>
      <c r="AJ129" s="516"/>
      <c r="AK129" s="532">
        <v>26925304</v>
      </c>
      <c r="AL129" s="460"/>
      <c r="AM129" s="460"/>
      <c r="AN129" s="460"/>
      <c r="AO129" s="516"/>
      <c r="AP129" s="559"/>
      <c r="AQ129" s="567"/>
      <c r="AR129" s="567"/>
      <c r="AS129" s="567"/>
      <c r="AT129" s="577"/>
      <c r="AU129" s="595"/>
      <c r="AV129" s="595"/>
      <c r="AW129" s="595"/>
      <c r="AX129" s="605" t="s">
        <v>111</v>
      </c>
      <c r="AY129" s="433"/>
      <c r="AZ129" s="433"/>
      <c r="BA129" s="433"/>
      <c r="BB129" s="433"/>
      <c r="BC129" s="433"/>
      <c r="BD129" s="433"/>
      <c r="BE129" s="486"/>
      <c r="BF129" s="638" t="s">
        <v>135</v>
      </c>
      <c r="BG129" s="642"/>
      <c r="BH129" s="642"/>
      <c r="BI129" s="642"/>
      <c r="BJ129" s="642"/>
      <c r="BK129" s="642"/>
      <c r="BL129" s="648"/>
      <c r="BM129" s="638">
        <v>16.96</v>
      </c>
      <c r="BN129" s="642"/>
      <c r="BO129" s="642"/>
      <c r="BP129" s="642"/>
      <c r="BQ129" s="642"/>
      <c r="BR129" s="642"/>
      <c r="BS129" s="648"/>
      <c r="BT129" s="638">
        <v>30</v>
      </c>
      <c r="BU129" s="672"/>
      <c r="BV129" s="672"/>
      <c r="BW129" s="672"/>
      <c r="BX129" s="672"/>
      <c r="BY129" s="672"/>
      <c r="BZ129" s="677"/>
      <c r="CA129" s="651"/>
      <c r="CB129" s="651"/>
      <c r="CC129" s="651"/>
      <c r="CD129" s="651"/>
      <c r="CE129" s="651"/>
      <c r="CF129" s="651"/>
      <c r="CG129" s="651"/>
      <c r="CH129" s="651"/>
      <c r="CI129" s="651"/>
      <c r="CJ129" s="651"/>
      <c r="CK129" s="651"/>
      <c r="CL129" s="651"/>
      <c r="CM129" s="651"/>
      <c r="CN129" s="651"/>
      <c r="CO129" s="651"/>
      <c r="CP129" s="651"/>
      <c r="CQ129" s="651"/>
      <c r="CR129" s="651"/>
      <c r="CS129" s="651"/>
      <c r="CT129" s="651"/>
      <c r="CU129" s="651"/>
      <c r="CV129" s="651"/>
      <c r="CW129" s="651"/>
      <c r="CX129" s="651"/>
      <c r="CY129" s="651"/>
      <c r="CZ129" s="651"/>
      <c r="DA129" s="651"/>
      <c r="DB129" s="651"/>
      <c r="DC129" s="651"/>
      <c r="DD129" s="651"/>
      <c r="DE129" s="651"/>
      <c r="DF129" s="651"/>
      <c r="DG129" s="651"/>
      <c r="DH129" s="651"/>
      <c r="DI129" s="651"/>
      <c r="DJ129" s="651"/>
      <c r="DK129" s="651"/>
      <c r="DL129" s="651"/>
      <c r="DM129" s="651"/>
      <c r="DN129" s="651"/>
      <c r="DO129" s="651"/>
      <c r="DP129" s="607"/>
      <c r="DQ129" s="607"/>
      <c r="DR129" s="607"/>
      <c r="DS129" s="607"/>
      <c r="DT129" s="607"/>
      <c r="DU129" s="607"/>
      <c r="DV129" s="607"/>
      <c r="DW129" s="607"/>
      <c r="DX129" s="607"/>
      <c r="DY129" s="607"/>
      <c r="DZ129" s="632"/>
    </row>
    <row r="130" spans="1:131" s="373" customFormat="1" ht="26.25" customHeight="1">
      <c r="A130" s="394" t="s">
        <v>489</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78" t="s">
        <v>490</v>
      </c>
      <c r="X130" s="480"/>
      <c r="Y130" s="480"/>
      <c r="Z130" s="493"/>
      <c r="AA130" s="499">
        <v>2541661</v>
      </c>
      <c r="AB130" s="460"/>
      <c r="AC130" s="460"/>
      <c r="AD130" s="460"/>
      <c r="AE130" s="516"/>
      <c r="AF130" s="532">
        <v>2520001</v>
      </c>
      <c r="AG130" s="460"/>
      <c r="AH130" s="460"/>
      <c r="AI130" s="460"/>
      <c r="AJ130" s="516"/>
      <c r="AK130" s="532">
        <v>2442877</v>
      </c>
      <c r="AL130" s="460"/>
      <c r="AM130" s="460"/>
      <c r="AN130" s="460"/>
      <c r="AO130" s="516"/>
      <c r="AP130" s="559"/>
      <c r="AQ130" s="567"/>
      <c r="AR130" s="567"/>
      <c r="AS130" s="567"/>
      <c r="AT130" s="577"/>
      <c r="AU130" s="595"/>
      <c r="AV130" s="595"/>
      <c r="AW130" s="595"/>
      <c r="AX130" s="605" t="s">
        <v>426</v>
      </c>
      <c r="AY130" s="433"/>
      <c r="AZ130" s="433"/>
      <c r="BA130" s="433"/>
      <c r="BB130" s="433"/>
      <c r="BC130" s="433"/>
      <c r="BD130" s="433"/>
      <c r="BE130" s="486"/>
      <c r="BF130" s="639">
        <v>2.2000000000000002</v>
      </c>
      <c r="BG130" s="643"/>
      <c r="BH130" s="643"/>
      <c r="BI130" s="643"/>
      <c r="BJ130" s="643"/>
      <c r="BK130" s="643"/>
      <c r="BL130" s="649"/>
      <c r="BM130" s="639">
        <v>25</v>
      </c>
      <c r="BN130" s="643"/>
      <c r="BO130" s="643"/>
      <c r="BP130" s="643"/>
      <c r="BQ130" s="643"/>
      <c r="BR130" s="643"/>
      <c r="BS130" s="649"/>
      <c r="BT130" s="639">
        <v>35</v>
      </c>
      <c r="BU130" s="674"/>
      <c r="BV130" s="674"/>
      <c r="BW130" s="674"/>
      <c r="BX130" s="674"/>
      <c r="BY130" s="674"/>
      <c r="BZ130" s="678"/>
      <c r="CA130" s="651"/>
      <c r="CB130" s="651"/>
      <c r="CC130" s="651"/>
      <c r="CD130" s="651"/>
      <c r="CE130" s="651"/>
      <c r="CF130" s="651"/>
      <c r="CG130" s="651"/>
      <c r="CH130" s="651"/>
      <c r="CI130" s="651"/>
      <c r="CJ130" s="651"/>
      <c r="CK130" s="651"/>
      <c r="CL130" s="651"/>
      <c r="CM130" s="651"/>
      <c r="CN130" s="651"/>
      <c r="CO130" s="651"/>
      <c r="CP130" s="651"/>
      <c r="CQ130" s="651"/>
      <c r="CR130" s="651"/>
      <c r="CS130" s="651"/>
      <c r="CT130" s="651"/>
      <c r="CU130" s="651"/>
      <c r="CV130" s="651"/>
      <c r="CW130" s="651"/>
      <c r="CX130" s="651"/>
      <c r="CY130" s="651"/>
      <c r="CZ130" s="651"/>
      <c r="DA130" s="651"/>
      <c r="DB130" s="651"/>
      <c r="DC130" s="651"/>
      <c r="DD130" s="651"/>
      <c r="DE130" s="651"/>
      <c r="DF130" s="651"/>
      <c r="DG130" s="651"/>
      <c r="DH130" s="651"/>
      <c r="DI130" s="651"/>
      <c r="DJ130" s="651"/>
      <c r="DK130" s="651"/>
      <c r="DL130" s="651"/>
      <c r="DM130" s="651"/>
      <c r="DN130" s="651"/>
      <c r="DO130" s="651"/>
      <c r="DP130" s="607"/>
      <c r="DQ130" s="607"/>
      <c r="DR130" s="607"/>
      <c r="DS130" s="607"/>
      <c r="DT130" s="607"/>
      <c r="DU130" s="607"/>
      <c r="DV130" s="607"/>
      <c r="DW130" s="607"/>
      <c r="DX130" s="607"/>
      <c r="DY130" s="607"/>
      <c r="DZ130" s="632"/>
    </row>
    <row r="131" spans="1:131" s="373" customFormat="1" ht="26.25" customHeight="1">
      <c r="A131" s="402"/>
      <c r="B131" s="426"/>
      <c r="C131" s="426"/>
      <c r="D131" s="426"/>
      <c r="E131" s="426"/>
      <c r="F131" s="426"/>
      <c r="G131" s="426"/>
      <c r="H131" s="426"/>
      <c r="I131" s="426"/>
      <c r="J131" s="426"/>
      <c r="K131" s="426"/>
      <c r="L131" s="426"/>
      <c r="M131" s="426"/>
      <c r="N131" s="426"/>
      <c r="O131" s="426"/>
      <c r="P131" s="426"/>
      <c r="Q131" s="426"/>
      <c r="R131" s="426"/>
      <c r="S131" s="426"/>
      <c r="T131" s="426"/>
      <c r="U131" s="426"/>
      <c r="V131" s="426"/>
      <c r="W131" s="479" t="s">
        <v>175</v>
      </c>
      <c r="X131" s="481"/>
      <c r="Y131" s="481"/>
      <c r="Z131" s="494"/>
      <c r="AA131" s="501">
        <v>23591910</v>
      </c>
      <c r="AB131" s="506"/>
      <c r="AC131" s="506"/>
      <c r="AD131" s="506"/>
      <c r="AE131" s="518"/>
      <c r="AF131" s="534">
        <v>23815128</v>
      </c>
      <c r="AG131" s="506"/>
      <c r="AH131" s="506"/>
      <c r="AI131" s="506"/>
      <c r="AJ131" s="518"/>
      <c r="AK131" s="534">
        <v>24482427</v>
      </c>
      <c r="AL131" s="506"/>
      <c r="AM131" s="506"/>
      <c r="AN131" s="506"/>
      <c r="AO131" s="518"/>
      <c r="AP131" s="560"/>
      <c r="AQ131" s="568"/>
      <c r="AR131" s="568"/>
      <c r="AS131" s="568"/>
      <c r="AT131" s="578"/>
      <c r="AU131" s="595"/>
      <c r="AV131" s="595"/>
      <c r="AW131" s="595"/>
      <c r="AX131" s="606" t="s">
        <v>161</v>
      </c>
      <c r="AY131" s="615"/>
      <c r="AZ131" s="615"/>
      <c r="BA131" s="615"/>
      <c r="BB131" s="615"/>
      <c r="BC131" s="615"/>
      <c r="BD131" s="615"/>
      <c r="BE131" s="635"/>
      <c r="BF131" s="640">
        <v>7.7</v>
      </c>
      <c r="BG131" s="644"/>
      <c r="BH131" s="644"/>
      <c r="BI131" s="644"/>
      <c r="BJ131" s="644"/>
      <c r="BK131" s="644"/>
      <c r="BL131" s="650"/>
      <c r="BM131" s="640">
        <v>350</v>
      </c>
      <c r="BN131" s="644"/>
      <c r="BO131" s="644"/>
      <c r="BP131" s="644"/>
      <c r="BQ131" s="644"/>
      <c r="BR131" s="644"/>
      <c r="BS131" s="650"/>
      <c r="BT131" s="671"/>
      <c r="BU131" s="673"/>
      <c r="BV131" s="673"/>
      <c r="BW131" s="673"/>
      <c r="BX131" s="673"/>
      <c r="BY131" s="673"/>
      <c r="BZ131" s="679"/>
      <c r="CA131" s="651"/>
      <c r="CB131" s="651"/>
      <c r="CC131" s="651"/>
      <c r="CD131" s="651"/>
      <c r="CE131" s="651"/>
      <c r="CF131" s="651"/>
      <c r="CG131" s="651"/>
      <c r="CH131" s="651"/>
      <c r="CI131" s="651"/>
      <c r="CJ131" s="651"/>
      <c r="CK131" s="651"/>
      <c r="CL131" s="651"/>
      <c r="CM131" s="651"/>
      <c r="CN131" s="651"/>
      <c r="CO131" s="651"/>
      <c r="CP131" s="651"/>
      <c r="CQ131" s="651"/>
      <c r="CR131" s="651"/>
      <c r="CS131" s="651"/>
      <c r="CT131" s="651"/>
      <c r="CU131" s="651"/>
      <c r="CV131" s="651"/>
      <c r="CW131" s="651"/>
      <c r="CX131" s="651"/>
      <c r="CY131" s="651"/>
      <c r="CZ131" s="651"/>
      <c r="DA131" s="651"/>
      <c r="DB131" s="651"/>
      <c r="DC131" s="651"/>
      <c r="DD131" s="651"/>
      <c r="DE131" s="651"/>
      <c r="DF131" s="651"/>
      <c r="DG131" s="651"/>
      <c r="DH131" s="651"/>
      <c r="DI131" s="651"/>
      <c r="DJ131" s="651"/>
      <c r="DK131" s="651"/>
      <c r="DL131" s="651"/>
      <c r="DM131" s="651"/>
      <c r="DN131" s="651"/>
      <c r="DO131" s="651"/>
      <c r="DP131" s="607"/>
      <c r="DQ131" s="607"/>
      <c r="DR131" s="607"/>
      <c r="DS131" s="607"/>
      <c r="DT131" s="607"/>
      <c r="DU131" s="607"/>
      <c r="DV131" s="607"/>
      <c r="DW131" s="607"/>
      <c r="DX131" s="607"/>
      <c r="DY131" s="607"/>
      <c r="DZ131" s="632"/>
    </row>
    <row r="132" spans="1:131" s="373" customFormat="1" ht="26.25" customHeight="1">
      <c r="A132" s="403" t="s">
        <v>26</v>
      </c>
      <c r="B132" s="427"/>
      <c r="C132" s="427"/>
      <c r="D132" s="427"/>
      <c r="E132" s="427"/>
      <c r="F132" s="427"/>
      <c r="G132" s="427"/>
      <c r="H132" s="427"/>
      <c r="I132" s="427"/>
      <c r="J132" s="427"/>
      <c r="K132" s="427"/>
      <c r="L132" s="427"/>
      <c r="M132" s="427"/>
      <c r="N132" s="427"/>
      <c r="O132" s="427"/>
      <c r="P132" s="427"/>
      <c r="Q132" s="427"/>
      <c r="R132" s="427"/>
      <c r="S132" s="427"/>
      <c r="T132" s="427"/>
      <c r="U132" s="427"/>
      <c r="V132" s="476" t="s">
        <v>491</v>
      </c>
      <c r="W132" s="476"/>
      <c r="X132" s="476"/>
      <c r="Y132" s="476"/>
      <c r="Z132" s="495"/>
      <c r="AA132" s="502">
        <v>2.4763912709999998</v>
      </c>
      <c r="AB132" s="507"/>
      <c r="AC132" s="507"/>
      <c r="AD132" s="507"/>
      <c r="AE132" s="519"/>
      <c r="AF132" s="535">
        <v>2.1282438620000002</v>
      </c>
      <c r="AG132" s="507"/>
      <c r="AH132" s="507"/>
      <c r="AI132" s="507"/>
      <c r="AJ132" s="519"/>
      <c r="AK132" s="535">
        <v>2.2805541300000001</v>
      </c>
      <c r="AL132" s="507"/>
      <c r="AM132" s="507"/>
      <c r="AN132" s="507"/>
      <c r="AO132" s="519"/>
      <c r="AP132" s="561"/>
      <c r="AQ132" s="569"/>
      <c r="AR132" s="569"/>
      <c r="AS132" s="569"/>
      <c r="AT132" s="579"/>
      <c r="AU132" s="594"/>
      <c r="AV132" s="596"/>
      <c r="AW132" s="596"/>
      <c r="AX132" s="607"/>
      <c r="AY132" s="607"/>
      <c r="AZ132" s="607"/>
      <c r="BA132" s="607"/>
      <c r="BB132" s="607"/>
      <c r="BC132" s="607"/>
      <c r="BD132" s="607"/>
      <c r="BE132" s="607"/>
      <c r="BF132" s="607"/>
      <c r="BG132" s="607"/>
      <c r="BH132" s="607"/>
      <c r="BI132" s="607"/>
      <c r="BJ132" s="607"/>
      <c r="BK132" s="607"/>
      <c r="BL132" s="607"/>
      <c r="BM132" s="607"/>
      <c r="BN132" s="607"/>
      <c r="BO132" s="607"/>
      <c r="BP132" s="607"/>
      <c r="BQ132" s="607"/>
      <c r="BR132" s="607"/>
      <c r="BS132" s="607"/>
      <c r="BT132" s="607"/>
      <c r="BU132" s="607"/>
      <c r="BV132" s="607"/>
      <c r="BW132" s="607"/>
      <c r="BX132" s="607"/>
      <c r="BY132" s="607"/>
      <c r="BZ132" s="607"/>
      <c r="CA132" s="651"/>
      <c r="CB132" s="651"/>
      <c r="CC132" s="651"/>
      <c r="CD132" s="651"/>
      <c r="CE132" s="651"/>
      <c r="CF132" s="651"/>
      <c r="CG132" s="651"/>
      <c r="CH132" s="651"/>
      <c r="CI132" s="651"/>
      <c r="CJ132" s="651"/>
      <c r="CK132" s="651"/>
      <c r="CL132" s="651"/>
      <c r="CM132" s="651"/>
      <c r="CN132" s="651"/>
      <c r="CO132" s="651"/>
      <c r="CP132" s="651"/>
      <c r="CQ132" s="651"/>
      <c r="CR132" s="651"/>
      <c r="CS132" s="651"/>
      <c r="CT132" s="651"/>
      <c r="CU132" s="651"/>
      <c r="CV132" s="651"/>
      <c r="CW132" s="651"/>
      <c r="CX132" s="651"/>
      <c r="CY132" s="651"/>
      <c r="CZ132" s="651"/>
      <c r="DA132" s="651"/>
      <c r="DB132" s="651"/>
      <c r="DC132" s="651"/>
      <c r="DD132" s="651"/>
      <c r="DE132" s="651"/>
      <c r="DF132" s="651"/>
      <c r="DG132" s="651"/>
      <c r="DH132" s="651"/>
      <c r="DI132" s="651"/>
      <c r="DJ132" s="651"/>
      <c r="DK132" s="651"/>
      <c r="DL132" s="651"/>
      <c r="DM132" s="651"/>
      <c r="DN132" s="651"/>
      <c r="DO132" s="651"/>
      <c r="DP132" s="632"/>
      <c r="DQ132" s="632"/>
      <c r="DR132" s="632"/>
      <c r="DS132" s="632"/>
      <c r="DT132" s="632"/>
      <c r="DU132" s="632"/>
      <c r="DV132" s="632"/>
      <c r="DW132" s="632"/>
      <c r="DX132" s="632"/>
      <c r="DY132" s="632"/>
      <c r="DZ132" s="632"/>
    </row>
    <row r="133" spans="1:131" s="373" customFormat="1" ht="26.25" customHeight="1">
      <c r="A133" s="404"/>
      <c r="B133" s="428"/>
      <c r="C133" s="428"/>
      <c r="D133" s="428"/>
      <c r="E133" s="428"/>
      <c r="F133" s="428"/>
      <c r="G133" s="428"/>
      <c r="H133" s="428"/>
      <c r="I133" s="428"/>
      <c r="J133" s="428"/>
      <c r="K133" s="428"/>
      <c r="L133" s="428"/>
      <c r="M133" s="428"/>
      <c r="N133" s="428"/>
      <c r="O133" s="428"/>
      <c r="P133" s="428"/>
      <c r="Q133" s="428"/>
      <c r="R133" s="428"/>
      <c r="S133" s="428"/>
      <c r="T133" s="428"/>
      <c r="U133" s="428"/>
      <c r="V133" s="414" t="s">
        <v>80</v>
      </c>
      <c r="W133" s="414"/>
      <c r="X133" s="414"/>
      <c r="Y133" s="414"/>
      <c r="Z133" s="496"/>
      <c r="AA133" s="503">
        <v>2.8</v>
      </c>
      <c r="AB133" s="508"/>
      <c r="AC133" s="508"/>
      <c r="AD133" s="508"/>
      <c r="AE133" s="520"/>
      <c r="AF133" s="503">
        <v>2.4</v>
      </c>
      <c r="AG133" s="508"/>
      <c r="AH133" s="508"/>
      <c r="AI133" s="508"/>
      <c r="AJ133" s="520"/>
      <c r="AK133" s="503">
        <v>2.2000000000000002</v>
      </c>
      <c r="AL133" s="508"/>
      <c r="AM133" s="508"/>
      <c r="AN133" s="508"/>
      <c r="AO133" s="520"/>
      <c r="AP133" s="562"/>
      <c r="AQ133" s="570"/>
      <c r="AR133" s="570"/>
      <c r="AS133" s="570"/>
      <c r="AT133" s="580"/>
      <c r="AU133" s="596"/>
      <c r="AV133" s="596"/>
      <c r="AW133" s="596"/>
      <c r="AX133" s="596"/>
      <c r="AY133" s="596"/>
      <c r="AZ133" s="596"/>
      <c r="BA133" s="596"/>
      <c r="BB133" s="596"/>
      <c r="BC133" s="596"/>
      <c r="BD133" s="596"/>
      <c r="BE133" s="596"/>
      <c r="BF133" s="596"/>
      <c r="BG133" s="596"/>
      <c r="BH133" s="596"/>
      <c r="BI133" s="596"/>
      <c r="BJ133" s="596"/>
      <c r="BK133" s="596"/>
      <c r="BL133" s="596"/>
      <c r="BM133" s="596"/>
      <c r="BN133" s="651"/>
      <c r="BO133" s="651"/>
      <c r="BP133" s="651"/>
      <c r="BQ133" s="651"/>
      <c r="BR133" s="651"/>
      <c r="BS133" s="651"/>
      <c r="BT133" s="651"/>
      <c r="BU133" s="651"/>
      <c r="BV133" s="651"/>
      <c r="BW133" s="651"/>
      <c r="BX133" s="651"/>
      <c r="BY133" s="651"/>
      <c r="BZ133" s="651"/>
      <c r="CA133" s="651"/>
      <c r="CB133" s="651"/>
      <c r="CC133" s="651"/>
      <c r="CD133" s="651"/>
      <c r="CE133" s="651"/>
      <c r="CF133" s="651"/>
      <c r="CG133" s="651"/>
      <c r="CH133" s="651"/>
      <c r="CI133" s="651"/>
      <c r="CJ133" s="651"/>
      <c r="CK133" s="651"/>
      <c r="CL133" s="651"/>
      <c r="CM133" s="651"/>
      <c r="CN133" s="651"/>
      <c r="CO133" s="651"/>
      <c r="CP133" s="651"/>
      <c r="CQ133" s="651"/>
      <c r="CR133" s="651"/>
      <c r="CS133" s="651"/>
      <c r="CT133" s="651"/>
      <c r="CU133" s="651"/>
      <c r="CV133" s="651"/>
      <c r="CW133" s="651"/>
      <c r="CX133" s="651"/>
      <c r="CY133" s="651"/>
      <c r="CZ133" s="651"/>
      <c r="DA133" s="651"/>
      <c r="DB133" s="651"/>
      <c r="DC133" s="651"/>
      <c r="DD133" s="651"/>
      <c r="DE133" s="651"/>
      <c r="DF133" s="651"/>
      <c r="DG133" s="651"/>
      <c r="DH133" s="651"/>
      <c r="DI133" s="651"/>
      <c r="DJ133" s="651"/>
      <c r="DK133" s="651"/>
      <c r="DL133" s="651"/>
      <c r="DM133" s="651"/>
      <c r="DN133" s="651"/>
      <c r="DO133" s="651"/>
      <c r="DP133" s="632"/>
      <c r="DQ133" s="632"/>
      <c r="DR133" s="632"/>
      <c r="DS133" s="632"/>
      <c r="DT133" s="632"/>
      <c r="DU133" s="632"/>
      <c r="DV133" s="632"/>
      <c r="DW133" s="632"/>
      <c r="DX133" s="632"/>
      <c r="DY133" s="632"/>
      <c r="DZ133" s="632"/>
    </row>
    <row r="134" spans="1:131" s="370" customFormat="1" ht="11.25" customHeight="1">
      <c r="A134" s="405"/>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596"/>
      <c r="AV134" s="596"/>
      <c r="AW134" s="596"/>
      <c r="AX134" s="596"/>
      <c r="AY134" s="596"/>
      <c r="AZ134" s="596"/>
      <c r="BA134" s="596"/>
      <c r="BB134" s="596"/>
      <c r="BC134" s="596"/>
      <c r="BD134" s="596"/>
      <c r="BE134" s="596"/>
      <c r="BF134" s="596"/>
      <c r="BG134" s="596"/>
      <c r="BH134" s="596"/>
      <c r="BI134" s="596"/>
      <c r="BJ134" s="596"/>
      <c r="BK134" s="596"/>
      <c r="BL134" s="596"/>
      <c r="BM134" s="596"/>
      <c r="BN134" s="651"/>
      <c r="BO134" s="651"/>
      <c r="BP134" s="651"/>
      <c r="BQ134" s="651"/>
      <c r="BR134" s="651"/>
      <c r="BS134" s="651"/>
      <c r="BT134" s="651"/>
      <c r="BU134" s="651"/>
      <c r="BV134" s="651"/>
      <c r="BW134" s="651"/>
      <c r="BX134" s="651"/>
      <c r="BY134" s="651"/>
      <c r="BZ134" s="651"/>
      <c r="CA134" s="651"/>
      <c r="CB134" s="651"/>
      <c r="CC134" s="651"/>
      <c r="CD134" s="651"/>
      <c r="CE134" s="651"/>
      <c r="CF134" s="651"/>
      <c r="CG134" s="651"/>
      <c r="CH134" s="651"/>
      <c r="CI134" s="651"/>
      <c r="CJ134" s="651"/>
      <c r="CK134" s="651"/>
      <c r="CL134" s="651"/>
      <c r="CM134" s="651"/>
      <c r="CN134" s="651"/>
      <c r="CO134" s="651"/>
      <c r="CP134" s="651"/>
      <c r="CQ134" s="651"/>
      <c r="CR134" s="651"/>
      <c r="CS134" s="651"/>
      <c r="CT134" s="651"/>
      <c r="CU134" s="651"/>
      <c r="CV134" s="651"/>
      <c r="CW134" s="651"/>
      <c r="CX134" s="651"/>
      <c r="CY134" s="651"/>
      <c r="CZ134" s="651"/>
      <c r="DA134" s="651"/>
      <c r="DB134" s="651"/>
      <c r="DC134" s="651"/>
      <c r="DD134" s="651"/>
      <c r="DE134" s="651"/>
      <c r="DF134" s="651"/>
      <c r="DG134" s="651"/>
      <c r="DH134" s="651"/>
      <c r="DI134" s="651"/>
      <c r="DJ134" s="651"/>
      <c r="DK134" s="651"/>
      <c r="DL134" s="651"/>
      <c r="DM134" s="651"/>
      <c r="DN134" s="651"/>
      <c r="DO134" s="651"/>
      <c r="DP134" s="632"/>
      <c r="DQ134" s="632"/>
      <c r="DR134" s="632"/>
      <c r="DS134" s="632"/>
      <c r="DT134" s="632"/>
      <c r="DU134" s="632"/>
      <c r="DV134" s="632"/>
      <c r="DW134" s="632"/>
      <c r="DX134" s="632"/>
      <c r="DY134" s="632"/>
      <c r="DZ134" s="632"/>
      <c r="EA134" s="373"/>
    </row>
    <row r="135" spans="1:131" ht="14.4" hidden="1">
      <c r="AU135" s="405"/>
      <c r="AV135" s="405"/>
      <c r="AW135" s="405"/>
      <c r="AX135" s="405"/>
      <c r="AY135" s="405"/>
      <c r="AZ135" s="405"/>
      <c r="BA135" s="405"/>
      <c r="BB135" s="405"/>
      <c r="BC135" s="405"/>
      <c r="BD135" s="405"/>
      <c r="BE135" s="405"/>
      <c r="BF135" s="405"/>
      <c r="BG135" s="405"/>
      <c r="BH135" s="405"/>
      <c r="BI135" s="405"/>
      <c r="BJ135" s="405"/>
      <c r="BK135" s="405"/>
      <c r="BL135" s="405"/>
      <c r="BM135" s="405"/>
      <c r="BN135" s="405"/>
      <c r="BO135" s="405"/>
      <c r="BP135" s="405"/>
      <c r="BQ135" s="405"/>
      <c r="BR135" s="405"/>
      <c r="BS135" s="405"/>
      <c r="BT135" s="405"/>
      <c r="BU135" s="405"/>
      <c r="BV135" s="405"/>
      <c r="BW135" s="405"/>
      <c r="BX135" s="405"/>
      <c r="BY135" s="405"/>
      <c r="BZ135" s="405"/>
      <c r="CA135" s="405"/>
      <c r="CB135" s="405"/>
      <c r="CC135" s="405"/>
      <c r="CD135" s="405"/>
      <c r="CE135" s="405"/>
      <c r="CF135" s="405"/>
      <c r="CG135" s="405"/>
      <c r="CH135" s="405"/>
      <c r="CI135" s="405"/>
      <c r="CJ135" s="405"/>
      <c r="CK135" s="405"/>
      <c r="CL135" s="405"/>
      <c r="CM135" s="405"/>
      <c r="CN135" s="405"/>
      <c r="CO135" s="405"/>
      <c r="CP135" s="405"/>
      <c r="CQ135" s="405"/>
      <c r="CR135" s="405"/>
      <c r="CS135" s="405"/>
      <c r="CT135" s="405"/>
      <c r="CU135" s="405"/>
      <c r="CV135" s="405"/>
      <c r="CW135" s="405"/>
      <c r="CX135" s="405"/>
      <c r="CY135" s="405"/>
      <c r="CZ135" s="405"/>
      <c r="DA135" s="405"/>
      <c r="DB135" s="405"/>
      <c r="DC135" s="405"/>
      <c r="DD135" s="405"/>
      <c r="DE135" s="405"/>
      <c r="DF135" s="405"/>
      <c r="DG135" s="405"/>
      <c r="DH135" s="405"/>
      <c r="DI135" s="405"/>
      <c r="DJ135" s="405"/>
      <c r="DK135" s="405"/>
      <c r="DL135" s="405"/>
      <c r="DM135" s="405"/>
      <c r="DN135" s="405"/>
      <c r="DO135" s="405"/>
      <c r="DP135" s="405"/>
      <c r="DQ135" s="405"/>
      <c r="DR135" s="405"/>
      <c r="DS135" s="405"/>
      <c r="DT135" s="405"/>
      <c r="DU135" s="405"/>
      <c r="DV135" s="405"/>
      <c r="DW135" s="405"/>
      <c r="DX135" s="405"/>
      <c r="DY135" s="405"/>
      <c r="DZ135" s="405"/>
    </row>
  </sheetData>
  <sheetProtection algorithmName="SHA-512" hashValue="/C/as1cRIzgJwi4vQIim2OZDd1Cf+H53obI2ZIJ1fF2po4Of0UkP27HJB8MSVUKCUMxjqAtdCvI85TtIrAVoVQ==" saltValue="y43uOEdXu5ddNdE/udK1dg==" spinCount="100000" sheet="1" objects="1" scenarios="1" formatRows="0"/>
  <mergeCells count="2033">
    <mergeCell ref="DJ2:DO2"/>
    <mergeCell ref="DQ2:DZ2"/>
    <mergeCell ref="A4:AY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75" zoomScaleNormal="85" zoomScaleSheetLayoutView="75" workbookViewId="0"/>
  </sheetViews>
  <sheetFormatPr defaultColWidth="0" defaultRowHeight="13.5" customHeight="1" zeroHeight="1"/>
  <cols>
    <col min="1" max="120" width="2.75" style="753" customWidth="1"/>
    <col min="121" max="121" width="0" style="754" hidden="1" customWidth="1"/>
    <col min="122" max="16384" width="9" style="754" hidden="1" customWidth="1"/>
  </cols>
  <sheetData>
    <row r="1" spans="1:120" ht="13.2">
      <c r="A1" s="754"/>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c r="DM1" s="754"/>
      <c r="DN1" s="754"/>
      <c r="DO1" s="754"/>
      <c r="DP1" s="754"/>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54"/>
    </row>
    <row r="17" spans="119:120" ht="13.2">
      <c r="DP17" s="754"/>
    </row>
    <row r="18" spans="119:120" ht="13.2"/>
    <row r="19" spans="119:120" ht="13.2"/>
    <row r="20" spans="119:120" ht="13.2">
      <c r="DO20" s="754"/>
      <c r="DP20" s="754"/>
    </row>
    <row r="21" spans="119:120" ht="13.2">
      <c r="DP21" s="754"/>
    </row>
    <row r="22" spans="119:120" ht="13.2"/>
    <row r="23" spans="119:120" ht="13.2">
      <c r="DO23" s="754"/>
      <c r="DP23" s="754"/>
    </row>
    <row r="24" spans="119:120" ht="13.2">
      <c r="DP24" s="754"/>
    </row>
    <row r="25" spans="119:120" ht="13.2">
      <c r="DP25" s="754"/>
    </row>
    <row r="26" spans="119:120" ht="13.2">
      <c r="DO26" s="754"/>
      <c r="DP26" s="754"/>
    </row>
    <row r="27" spans="119:120" ht="13.2"/>
    <row r="28" spans="119:120" ht="13.2">
      <c r="DO28" s="754"/>
      <c r="DP28" s="754"/>
    </row>
    <row r="29" spans="119:120" ht="13.2">
      <c r="DP29" s="754"/>
    </row>
    <row r="30" spans="119:120" ht="13.2"/>
    <row r="31" spans="119:120" ht="13.2">
      <c r="DO31" s="754"/>
      <c r="DP31" s="754"/>
    </row>
    <row r="32" spans="119:120" ht="13.2"/>
    <row r="33" spans="98:120" ht="13.2">
      <c r="DO33" s="754"/>
      <c r="DP33" s="754"/>
    </row>
    <row r="34" spans="98:120" ht="13.2">
      <c r="DM34" s="754"/>
    </row>
    <row r="35" spans="98:120" ht="13.2">
      <c r="CT35" s="754"/>
      <c r="CU35" s="754"/>
      <c r="CV35" s="754"/>
      <c r="CY35" s="754"/>
      <c r="CZ35" s="754"/>
      <c r="DA35" s="754"/>
      <c r="DD35" s="754"/>
      <c r="DE35" s="754"/>
      <c r="DF35" s="754"/>
      <c r="DI35" s="754"/>
      <c r="DJ35" s="754"/>
      <c r="DK35" s="754"/>
      <c r="DM35" s="754"/>
      <c r="DN35" s="754"/>
      <c r="DO35" s="754"/>
      <c r="DP35" s="754"/>
    </row>
    <row r="36" spans="98:120" ht="13.2"/>
    <row r="37" spans="98:120" ht="13.2">
      <c r="CW37" s="754"/>
      <c r="DB37" s="754"/>
      <c r="DG37" s="754"/>
      <c r="DL37" s="754"/>
      <c r="DP37" s="754"/>
    </row>
    <row r="38" spans="98:120" ht="13.2">
      <c r="CT38" s="754"/>
      <c r="CU38" s="754"/>
      <c r="CV38" s="754"/>
      <c r="CW38" s="754"/>
      <c r="CY38" s="754"/>
      <c r="CZ38" s="754"/>
      <c r="DA38" s="754"/>
      <c r="DB38" s="754"/>
      <c r="DD38" s="754"/>
      <c r="DE38" s="754"/>
      <c r="DF38" s="754"/>
      <c r="DG38" s="754"/>
      <c r="DI38" s="754"/>
      <c r="DJ38" s="754"/>
      <c r="DK38" s="754"/>
      <c r="DL38" s="754"/>
      <c r="DN38" s="754"/>
      <c r="DO38" s="754"/>
      <c r="DP38" s="754"/>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54"/>
      <c r="DO49" s="754"/>
      <c r="DP49" s="754"/>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54"/>
      <c r="CS63" s="754"/>
      <c r="CX63" s="754"/>
      <c r="DC63" s="754"/>
      <c r="DH63" s="754"/>
    </row>
    <row r="64" spans="22:120" ht="13.2">
      <c r="V64" s="754"/>
    </row>
    <row r="65" spans="15:120" ht="13.2">
      <c r="X65" s="754"/>
      <c r="Z65" s="754"/>
      <c r="AA65" s="754"/>
      <c r="AB65" s="754"/>
      <c r="AC65" s="754"/>
      <c r="AD65" s="754"/>
      <c r="AE65" s="754"/>
      <c r="AF65" s="754"/>
      <c r="AG65" s="754"/>
      <c r="AH65" s="754"/>
      <c r="AI65" s="754"/>
      <c r="AJ65" s="754"/>
      <c r="AK65" s="754"/>
      <c r="AL65" s="754"/>
      <c r="AM65" s="754"/>
      <c r="AN65" s="754"/>
      <c r="AO65" s="754"/>
      <c r="AP65" s="754"/>
      <c r="AQ65" s="754"/>
      <c r="AR65" s="754"/>
      <c r="AS65" s="754"/>
      <c r="AT65" s="754"/>
      <c r="AU65" s="754"/>
      <c r="AV65" s="754"/>
      <c r="AW65" s="754"/>
      <c r="AX65" s="754"/>
      <c r="AY65" s="754"/>
      <c r="AZ65" s="754"/>
      <c r="BA65" s="754"/>
      <c r="BB65" s="754"/>
      <c r="BC65" s="754"/>
      <c r="BD65" s="754"/>
      <c r="BE65" s="754"/>
      <c r="BF65" s="754"/>
      <c r="BG65" s="754"/>
      <c r="BH65" s="754"/>
      <c r="BI65" s="754"/>
      <c r="BJ65" s="754"/>
      <c r="BK65" s="754"/>
      <c r="BL65" s="754"/>
      <c r="BM65" s="754"/>
      <c r="BN65" s="754"/>
      <c r="BO65" s="754"/>
      <c r="BP65" s="754"/>
      <c r="BQ65" s="754"/>
      <c r="BR65" s="754"/>
      <c r="BS65" s="754"/>
      <c r="BT65" s="754"/>
      <c r="BU65" s="754"/>
      <c r="BV65" s="754"/>
      <c r="BW65" s="754"/>
      <c r="BX65" s="754"/>
      <c r="BY65" s="754"/>
      <c r="BZ65" s="754"/>
      <c r="CA65" s="754"/>
      <c r="CB65" s="754"/>
      <c r="CC65" s="754"/>
      <c r="CD65" s="754"/>
      <c r="CE65" s="754"/>
      <c r="CF65" s="754"/>
      <c r="CG65" s="754"/>
      <c r="CH65" s="754"/>
      <c r="CI65" s="754"/>
      <c r="CJ65" s="754"/>
      <c r="CK65" s="754"/>
      <c r="CL65" s="754"/>
      <c r="CM65" s="754"/>
      <c r="CN65" s="754"/>
      <c r="CO65" s="754"/>
      <c r="CP65" s="754"/>
      <c r="CQ65" s="754"/>
      <c r="CR65" s="754"/>
      <c r="CU65" s="754"/>
      <c r="CZ65" s="754"/>
      <c r="DE65" s="754"/>
      <c r="DJ65" s="754"/>
    </row>
    <row r="66" spans="15:120" ht="13.2">
      <c r="Q66" s="754"/>
      <c r="S66" s="754"/>
      <c r="U66" s="754"/>
      <c r="DM66" s="754"/>
    </row>
    <row r="67" spans="15:120" ht="13.2">
      <c r="O67" s="754"/>
      <c r="P67" s="754"/>
      <c r="R67" s="754"/>
      <c r="T67" s="754"/>
      <c r="Y67" s="754"/>
      <c r="CT67" s="754"/>
      <c r="CV67" s="754"/>
      <c r="CW67" s="754"/>
      <c r="CY67" s="754"/>
      <c r="DA67" s="754"/>
      <c r="DB67" s="754"/>
      <c r="DD67" s="754"/>
      <c r="DF67" s="754"/>
      <c r="DG67" s="754"/>
      <c r="DI67" s="754"/>
      <c r="DK67" s="754"/>
      <c r="DL67" s="754"/>
      <c r="DN67" s="754"/>
      <c r="DO67" s="754"/>
      <c r="DP67" s="754"/>
    </row>
    <row r="68" spans="15:120" ht="13.2"/>
    <row r="69" spans="15:120" ht="13.2"/>
    <row r="70" spans="15:120" ht="13.2"/>
    <row r="71" spans="15:120" ht="13.2"/>
    <row r="72" spans="15:120" ht="13.2">
      <c r="DP72" s="754"/>
    </row>
    <row r="73" spans="15:120" ht="13.2">
      <c r="DP73" s="754"/>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54"/>
      <c r="CX96" s="754"/>
      <c r="DC96" s="754"/>
      <c r="DH96" s="754"/>
    </row>
    <row r="97" spans="24:120" ht="13.2">
      <c r="CS97" s="754"/>
      <c r="CX97" s="754"/>
      <c r="DC97" s="754"/>
      <c r="DH97" s="754"/>
      <c r="DP97" s="753" t="s">
        <v>93</v>
      </c>
    </row>
    <row r="98" spans="24:120" ht="13.2" hidden="1">
      <c r="CS98" s="754"/>
      <c r="CX98" s="754"/>
      <c r="DC98" s="754"/>
      <c r="DH98" s="754"/>
    </row>
    <row r="99" spans="24:120" ht="13.2" hidden="1">
      <c r="CS99" s="754"/>
      <c r="CX99" s="754"/>
      <c r="DC99" s="754"/>
      <c r="DH99" s="754"/>
    </row>
    <row r="101" spans="24:120" ht="12" hidden="1" customHeight="1">
      <c r="X101" s="754"/>
      <c r="Y101" s="754"/>
      <c r="Z101" s="754"/>
      <c r="AA101" s="754"/>
      <c r="AB101" s="754"/>
      <c r="AC101" s="754"/>
      <c r="AD101" s="754"/>
      <c r="AE101" s="754"/>
      <c r="AF101" s="754"/>
      <c r="AG101" s="754"/>
      <c r="AH101" s="754"/>
      <c r="AI101" s="754"/>
      <c r="AJ101" s="754"/>
      <c r="AK101" s="754"/>
      <c r="AL101" s="754"/>
      <c r="AM101" s="754"/>
      <c r="AN101" s="754"/>
      <c r="AO101" s="754"/>
      <c r="AP101" s="754"/>
      <c r="AQ101" s="754"/>
      <c r="AR101" s="754"/>
      <c r="AS101" s="754"/>
      <c r="AT101" s="754"/>
      <c r="AU101" s="754"/>
      <c r="AV101" s="754"/>
      <c r="AW101" s="754"/>
      <c r="AX101" s="754"/>
      <c r="AY101" s="754"/>
      <c r="AZ101" s="754"/>
      <c r="BA101" s="754"/>
      <c r="BB101" s="754"/>
      <c r="BC101" s="754"/>
      <c r="BD101" s="754"/>
      <c r="BE101" s="754"/>
      <c r="BF101" s="754"/>
      <c r="BG101" s="754"/>
      <c r="BH101" s="754"/>
      <c r="BI101" s="754"/>
      <c r="BJ101" s="754"/>
      <c r="BK101" s="754"/>
      <c r="BL101" s="754"/>
      <c r="BM101" s="754"/>
      <c r="BN101" s="754"/>
      <c r="BO101" s="754"/>
      <c r="BP101" s="754"/>
      <c r="BQ101" s="754"/>
      <c r="BR101" s="754"/>
      <c r="BS101" s="754"/>
      <c r="BT101" s="754"/>
      <c r="BU101" s="754"/>
      <c r="BV101" s="754"/>
      <c r="BW101" s="754"/>
      <c r="BX101" s="754"/>
      <c r="BY101" s="754"/>
      <c r="BZ101" s="754"/>
      <c r="CA101" s="754"/>
      <c r="CB101" s="754"/>
      <c r="CC101" s="754"/>
      <c r="CD101" s="754"/>
      <c r="CE101" s="754"/>
      <c r="CF101" s="754"/>
      <c r="CG101" s="754"/>
      <c r="CH101" s="754"/>
      <c r="CI101" s="754"/>
      <c r="CJ101" s="754"/>
      <c r="CK101" s="754"/>
      <c r="CL101" s="754"/>
      <c r="CM101" s="754"/>
      <c r="CN101" s="754"/>
      <c r="CO101" s="754"/>
      <c r="CP101" s="754"/>
      <c r="CQ101" s="754"/>
      <c r="CR101" s="754"/>
      <c r="CU101" s="754"/>
      <c r="CZ101" s="754"/>
      <c r="DE101" s="754"/>
      <c r="DJ101" s="754"/>
    </row>
    <row r="102" spans="24:120" ht="1.5" hidden="1" customHeight="1">
      <c r="CU102" s="754"/>
      <c r="CZ102" s="754"/>
      <c r="DE102" s="754"/>
      <c r="DJ102" s="754"/>
      <c r="DM102" s="754"/>
    </row>
    <row r="103" spans="24:120" ht="13.2" hidden="1">
      <c r="CT103" s="754"/>
      <c r="CV103" s="754"/>
      <c r="CW103" s="754"/>
      <c r="CY103" s="754"/>
      <c r="DA103" s="754"/>
      <c r="DB103" s="754"/>
      <c r="DD103" s="754"/>
      <c r="DF103" s="754"/>
      <c r="DG103" s="754"/>
      <c r="DI103" s="754"/>
      <c r="DK103" s="754"/>
      <c r="DL103" s="754"/>
      <c r="DM103" s="754"/>
      <c r="DN103" s="754"/>
      <c r="DO103" s="754"/>
      <c r="DP103" s="754"/>
    </row>
    <row r="104" spans="24:120" ht="13.2" hidden="1">
      <c r="CV104" s="754"/>
      <c r="CW104" s="754"/>
      <c r="DA104" s="754"/>
      <c r="DB104" s="754"/>
      <c r="DF104" s="754"/>
      <c r="DG104" s="754"/>
      <c r="DK104" s="754"/>
      <c r="DL104" s="754"/>
      <c r="DN104" s="754"/>
      <c r="DO104" s="754"/>
      <c r="DP104" s="754"/>
    </row>
    <row r="105" spans="24:120" ht="12.75" hidden="1" customHeight="1"/>
  </sheetData>
  <sheetProtection algorithmName="SHA-512" hashValue="+0bSPnseAQ/G6NY4WxCzevyY36dFziOSjUtW+TM9d0Bo2uW67i3migOys19e3yROfqm8lKYraSjLnTZ8OwW6jw==" saltValue="4WWklbIx/U179MrDrTWHjQ=="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75" zoomScaleNormal="75" zoomScaleSheetLayoutView="55" workbookViewId="0"/>
  </sheetViews>
  <sheetFormatPr defaultColWidth="0" defaultRowHeight="13.5" customHeight="1" zeroHeight="1"/>
  <cols>
    <col min="1" max="116" width="2.625" style="753" customWidth="1"/>
    <col min="117" max="16384" width="9" style="754" hidden="1" customWidth="1"/>
  </cols>
  <sheetData>
    <row r="1" spans="2:116" ht="13.5" customHeight="1">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row>
    <row r="2" spans="2:116" ht="13.5" customHeight="1"/>
    <row r="3" spans="2:116" ht="13.5" customHeight="1"/>
    <row r="4" spans="2:116" ht="13.5" customHeight="1">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754"/>
      <c r="BA4" s="754"/>
      <c r="BB4" s="754"/>
      <c r="BC4" s="754"/>
      <c r="BD4" s="754"/>
      <c r="BE4" s="754"/>
      <c r="BF4" s="754"/>
      <c r="BG4" s="754"/>
      <c r="BH4" s="754"/>
      <c r="BI4" s="754"/>
      <c r="BJ4" s="754"/>
      <c r="BK4" s="754"/>
      <c r="BL4" s="754"/>
      <c r="BM4" s="754"/>
      <c r="BN4" s="754"/>
      <c r="BO4" s="754"/>
      <c r="BP4" s="754"/>
      <c r="BQ4" s="754"/>
      <c r="BR4" s="754"/>
      <c r="BS4" s="754"/>
      <c r="BT4" s="754"/>
      <c r="BU4" s="754"/>
      <c r="BV4" s="754"/>
      <c r="BW4" s="754"/>
      <c r="BX4" s="754"/>
      <c r="BY4" s="754"/>
      <c r="BZ4" s="754"/>
      <c r="CA4" s="754"/>
      <c r="CB4" s="754"/>
      <c r="CC4" s="754"/>
      <c r="CD4" s="754"/>
      <c r="CE4" s="754"/>
      <c r="CF4" s="754"/>
      <c r="CG4" s="754"/>
      <c r="CH4" s="754"/>
      <c r="CI4" s="754"/>
      <c r="CJ4" s="754"/>
      <c r="CK4" s="754"/>
      <c r="CL4" s="754"/>
      <c r="CM4" s="754"/>
      <c r="CN4" s="754"/>
      <c r="CO4" s="754"/>
      <c r="CP4" s="754"/>
      <c r="CQ4" s="754"/>
      <c r="CR4" s="754"/>
      <c r="CS4" s="754"/>
      <c r="CT4" s="754"/>
      <c r="CU4" s="754"/>
      <c r="CV4" s="754"/>
      <c r="CW4" s="754"/>
      <c r="CX4" s="754"/>
      <c r="CY4" s="754"/>
      <c r="CZ4" s="754"/>
      <c r="DA4" s="754"/>
      <c r="DB4" s="754"/>
      <c r="DC4" s="754"/>
      <c r="DD4" s="754"/>
      <c r="DE4" s="754"/>
      <c r="DF4" s="754"/>
      <c r="DG4" s="754"/>
      <c r="DH4" s="754"/>
      <c r="DI4" s="754"/>
      <c r="DJ4" s="754"/>
      <c r="DK4" s="754"/>
      <c r="DL4" s="754"/>
    </row>
    <row r="5" spans="2:116" ht="13.5" customHeight="1">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54"/>
      <c r="CE5" s="754"/>
      <c r="CF5" s="754"/>
      <c r="CG5" s="754"/>
      <c r="CH5" s="754"/>
      <c r="CI5" s="754"/>
      <c r="CJ5" s="754"/>
      <c r="CK5" s="754"/>
      <c r="CL5" s="754"/>
      <c r="CM5" s="754"/>
      <c r="CN5" s="754"/>
      <c r="CO5" s="754"/>
      <c r="CP5" s="754"/>
      <c r="CQ5" s="754"/>
      <c r="CR5" s="754"/>
      <c r="CS5" s="754"/>
      <c r="CT5" s="754"/>
      <c r="CU5" s="754"/>
      <c r="CV5" s="754"/>
      <c r="CW5" s="754"/>
      <c r="CX5" s="754"/>
      <c r="CY5" s="754"/>
      <c r="CZ5" s="754"/>
      <c r="DA5" s="754"/>
      <c r="DB5" s="754"/>
      <c r="DC5" s="754"/>
      <c r="DD5" s="754"/>
      <c r="DE5" s="754"/>
      <c r="DF5" s="754"/>
      <c r="DG5" s="754"/>
      <c r="DH5" s="754"/>
      <c r="DI5" s="754"/>
      <c r="DJ5" s="754"/>
      <c r="DK5" s="754"/>
      <c r="DL5" s="754"/>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4"/>
      <c r="AL18" s="754"/>
      <c r="AM18" s="754"/>
      <c r="AN18" s="754"/>
      <c r="AO18" s="754"/>
      <c r="AP18" s="754"/>
      <c r="AQ18" s="754"/>
      <c r="AR18" s="754"/>
      <c r="AS18" s="754"/>
      <c r="AT18" s="754"/>
      <c r="AU18" s="754"/>
      <c r="AV18" s="754"/>
      <c r="AW18" s="754"/>
      <c r="AX18" s="754"/>
      <c r="AY18" s="754"/>
      <c r="AZ18" s="754"/>
      <c r="BA18" s="754"/>
      <c r="BB18" s="754"/>
      <c r="BC18" s="754"/>
      <c r="BD18" s="754"/>
      <c r="BE18" s="754"/>
      <c r="BF18" s="754"/>
      <c r="BG18" s="754"/>
      <c r="BH18" s="754"/>
      <c r="BI18" s="754"/>
      <c r="BJ18" s="754"/>
      <c r="BK18" s="754"/>
      <c r="BL18" s="754"/>
      <c r="BM18" s="754"/>
      <c r="BN18" s="754"/>
      <c r="BO18" s="754"/>
      <c r="BP18" s="754"/>
      <c r="BQ18" s="754"/>
      <c r="BR18" s="754"/>
      <c r="BS18" s="754"/>
      <c r="BT18" s="754"/>
      <c r="BU18" s="754"/>
      <c r="BV18" s="754"/>
      <c r="BW18" s="754"/>
      <c r="BX18" s="754"/>
      <c r="BY18" s="754"/>
      <c r="BZ18" s="754"/>
      <c r="CA18" s="754"/>
      <c r="CB18" s="754"/>
      <c r="CC18" s="754"/>
      <c r="CD18" s="754"/>
      <c r="CE18" s="754"/>
      <c r="CF18" s="754"/>
      <c r="CG18" s="754"/>
      <c r="CH18" s="754"/>
      <c r="CI18" s="754"/>
      <c r="CJ18" s="754"/>
      <c r="CK18" s="754"/>
      <c r="CL18" s="754"/>
      <c r="CM18" s="754"/>
      <c r="CN18" s="754"/>
      <c r="CO18" s="754"/>
      <c r="CP18" s="754"/>
      <c r="CQ18" s="754"/>
      <c r="CR18" s="754"/>
      <c r="CS18" s="754"/>
      <c r="CT18" s="754"/>
      <c r="CU18" s="754"/>
      <c r="CV18" s="754"/>
      <c r="CW18" s="754"/>
      <c r="CX18" s="754"/>
      <c r="CY18" s="754"/>
      <c r="CZ18" s="754"/>
      <c r="DA18" s="754"/>
      <c r="DB18" s="754"/>
      <c r="DC18" s="754"/>
      <c r="DD18" s="754"/>
      <c r="DE18" s="754"/>
      <c r="DF18" s="754"/>
      <c r="DG18" s="754"/>
      <c r="DH18" s="754"/>
      <c r="DI18" s="754"/>
      <c r="DJ18" s="754"/>
      <c r="DK18" s="754"/>
      <c r="DL18" s="754"/>
    </row>
    <row r="19" spans="9:116" ht="13.5" customHeight="1"/>
    <row r="20" spans="9:116" ht="13.5" customHeight="1"/>
    <row r="21" spans="9:116" ht="13.5" customHeight="1">
      <c r="DL21" s="754"/>
    </row>
    <row r="22" spans="9:116" ht="13.5" customHeight="1">
      <c r="DI22" s="754"/>
      <c r="DJ22" s="754"/>
      <c r="DK22" s="754"/>
      <c r="DL22" s="754"/>
    </row>
    <row r="23" spans="9:116" ht="13.5" customHeight="1">
      <c r="CY23" s="754"/>
      <c r="CZ23" s="754"/>
      <c r="DA23" s="754"/>
      <c r="DB23" s="754"/>
      <c r="DC23" s="754"/>
      <c r="DD23" s="754"/>
      <c r="DE23" s="754"/>
      <c r="DF23" s="754"/>
      <c r="DG23" s="754"/>
      <c r="DH23" s="754"/>
      <c r="DI23" s="754"/>
      <c r="DJ23" s="754"/>
      <c r="DK23" s="754"/>
      <c r="DL23" s="754"/>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54"/>
      <c r="DA35" s="754"/>
      <c r="DB35" s="754"/>
      <c r="DC35" s="754"/>
      <c r="DD35" s="754"/>
      <c r="DE35" s="754"/>
      <c r="DF35" s="754"/>
      <c r="DG35" s="754"/>
      <c r="DH35" s="754"/>
      <c r="DI35" s="754"/>
      <c r="DJ35" s="754"/>
      <c r="DK35" s="754"/>
      <c r="DL35" s="754"/>
    </row>
    <row r="36" spans="15:116" ht="13.5" customHeight="1"/>
    <row r="37" spans="15:116" ht="13.5" customHeight="1">
      <c r="DL37" s="754"/>
    </row>
    <row r="38" spans="15:116" ht="13.5" customHeight="1">
      <c r="DI38" s="754"/>
      <c r="DJ38" s="754"/>
      <c r="DK38" s="754"/>
      <c r="DL38" s="754"/>
    </row>
    <row r="39" spans="15:116" ht="13.5" customHeight="1"/>
    <row r="40" spans="15:116" ht="13.5" customHeight="1"/>
    <row r="41" spans="15:116" ht="13.5" customHeight="1"/>
    <row r="42" spans="15:116" ht="13.5" customHeight="1"/>
    <row r="43" spans="15:116" ht="13.5" customHeight="1">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4"/>
      <c r="BL43" s="754"/>
      <c r="BM43" s="754"/>
      <c r="BN43" s="754"/>
      <c r="BO43" s="754"/>
      <c r="BP43" s="754"/>
      <c r="BQ43" s="754"/>
      <c r="BR43" s="754"/>
      <c r="BS43" s="754"/>
      <c r="BT43" s="754"/>
      <c r="BU43" s="754"/>
      <c r="BV43" s="754"/>
      <c r="BW43" s="754"/>
      <c r="BX43" s="754"/>
      <c r="BY43" s="754"/>
      <c r="BZ43" s="754"/>
      <c r="CA43" s="754"/>
      <c r="CB43" s="754"/>
      <c r="CC43" s="754"/>
      <c r="CD43" s="754"/>
      <c r="CE43" s="754"/>
      <c r="CF43" s="754"/>
      <c r="CG43" s="754"/>
      <c r="CH43" s="754"/>
      <c r="CI43" s="754"/>
      <c r="CJ43" s="754"/>
      <c r="CK43" s="754"/>
      <c r="CL43" s="754"/>
      <c r="CM43" s="754"/>
      <c r="CN43" s="754"/>
      <c r="CO43" s="754"/>
      <c r="CP43" s="754"/>
      <c r="CQ43" s="754"/>
      <c r="CR43" s="754"/>
      <c r="CS43" s="754"/>
      <c r="CT43" s="754"/>
      <c r="CU43" s="754"/>
      <c r="CV43" s="754"/>
      <c r="CW43" s="754"/>
      <c r="CX43" s="754"/>
      <c r="CY43" s="754"/>
      <c r="CZ43" s="754"/>
      <c r="DA43" s="754"/>
      <c r="DB43" s="754"/>
      <c r="DC43" s="754"/>
      <c r="DD43" s="754"/>
      <c r="DE43" s="754"/>
      <c r="DF43" s="754"/>
      <c r="DG43" s="754"/>
      <c r="DH43" s="754"/>
      <c r="DI43" s="754"/>
      <c r="DJ43" s="754"/>
      <c r="DK43" s="754"/>
      <c r="DL43" s="754"/>
    </row>
    <row r="44" spans="15:116" ht="13.5" customHeight="1">
      <c r="DL44" s="754"/>
    </row>
    <row r="45" spans="15:116" ht="13.5" customHeight="1"/>
    <row r="46" spans="15:116" ht="13.5" customHeight="1">
      <c r="DA46" s="754"/>
      <c r="DB46" s="754"/>
      <c r="DC46" s="754"/>
      <c r="DD46" s="754"/>
      <c r="DE46" s="754"/>
      <c r="DF46" s="754"/>
      <c r="DG46" s="754"/>
      <c r="DH46" s="754"/>
      <c r="DI46" s="754"/>
      <c r="DJ46" s="754"/>
      <c r="DK46" s="754"/>
      <c r="DL46" s="754"/>
    </row>
    <row r="47" spans="15:116" ht="13.5" customHeight="1"/>
    <row r="48" spans="15:116" ht="13.5" customHeight="1"/>
    <row r="49" spans="104:116" ht="13.5" customHeight="1"/>
    <row r="50" spans="104:116" ht="13.5" customHeight="1">
      <c r="CZ50" s="754"/>
      <c r="DA50" s="754"/>
      <c r="DB50" s="754"/>
      <c r="DC50" s="754"/>
      <c r="DD50" s="754"/>
      <c r="DE50" s="754"/>
      <c r="DF50" s="754"/>
      <c r="DG50" s="754"/>
      <c r="DH50" s="754"/>
      <c r="DI50" s="754"/>
      <c r="DJ50" s="754"/>
      <c r="DK50" s="754"/>
      <c r="DL50" s="754"/>
    </row>
    <row r="51" spans="104:116" ht="13.5" customHeight="1"/>
    <row r="52" spans="104:116" ht="13.5" customHeight="1"/>
    <row r="53" spans="104:116" ht="13.5" customHeight="1">
      <c r="DL53" s="754"/>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54"/>
      <c r="DD67" s="754"/>
      <c r="DE67" s="754"/>
      <c r="DF67" s="754"/>
      <c r="DG67" s="754"/>
      <c r="DH67" s="754"/>
      <c r="DI67" s="754"/>
      <c r="DJ67" s="754"/>
      <c r="DK67" s="754"/>
      <c r="DL67" s="754"/>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XEy2cpUJ0KgSqTeH2gyHP/Om0QZ1ARur1rk6SngcjOewBi6qN06tsIVYLXYaDdfMhJsdv6hIY6/dASOky+YemA==" saltValue="hiMbOUdnoF6g1DyVgRsv+g==" spinCount="100000" sheet="1" objects="1" scenarios="1"/>
  <phoneticPr fontId="5"/>
  <printOptions horizontalCentered="1" verticalCentered="1"/>
  <pageMargins left="0" right="0" top="0" bottom="0" header="0" footer="0"/>
  <pageSetup paperSize="9" scale="4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75" zoomScaleSheetLayoutView="75" workbookViewId="0"/>
  </sheetViews>
  <sheetFormatPr defaultColWidth="0" defaultRowHeight="13.5" customHeight="1" zeroHeight="1"/>
  <cols>
    <col min="1" max="36" width="2.5" style="369" customWidth="1"/>
    <col min="37" max="44" width="17" style="369" customWidth="1"/>
    <col min="45" max="45" width="6.125" style="755" customWidth="1"/>
    <col min="46" max="46" width="3" style="756" customWidth="1"/>
    <col min="47" max="47" width="19.125" style="369" hidden="1" customWidth="1"/>
    <col min="48" max="52" width="12.625" style="369" hidden="1" customWidth="1"/>
    <col min="53" max="16384" width="8.625" style="369" hidden="1" customWidth="1"/>
  </cols>
  <sheetData>
    <row r="1" spans="1:46" ht="13.2">
      <c r="AS1" s="767"/>
      <c r="AT1" s="767"/>
    </row>
    <row r="2" spans="1:46" ht="13.2">
      <c r="AS2" s="767"/>
      <c r="AT2" s="767"/>
    </row>
    <row r="3" spans="1:46" ht="13.2">
      <c r="AS3" s="767"/>
      <c r="AT3" s="767"/>
    </row>
    <row r="4" spans="1:46" ht="13.2">
      <c r="AS4" s="767"/>
      <c r="AT4" s="767"/>
    </row>
    <row r="5" spans="1:46" ht="16.2">
      <c r="A5" s="758" t="s">
        <v>492</v>
      </c>
      <c r="B5" s="763"/>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858"/>
    </row>
    <row r="6" spans="1:46" ht="13.2">
      <c r="A6" s="756"/>
      <c r="B6" s="767"/>
      <c r="C6" s="767"/>
      <c r="D6" s="767"/>
      <c r="E6" s="767"/>
      <c r="F6" s="767"/>
      <c r="G6" s="767"/>
      <c r="H6" s="767"/>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1" t="s">
        <v>323</v>
      </c>
      <c r="AL6" s="761"/>
      <c r="AM6" s="761"/>
      <c r="AN6" s="761"/>
      <c r="AO6" s="767"/>
      <c r="AP6" s="767"/>
      <c r="AQ6" s="767"/>
      <c r="AR6" s="767"/>
    </row>
    <row r="7" spans="1:46" ht="13.5" customHeight="1">
      <c r="A7" s="756"/>
      <c r="B7" s="767"/>
      <c r="C7" s="767"/>
      <c r="D7" s="767"/>
      <c r="E7" s="767"/>
      <c r="F7" s="767"/>
      <c r="G7" s="767"/>
      <c r="H7" s="767"/>
      <c r="I7" s="767"/>
      <c r="J7" s="767"/>
      <c r="K7" s="767"/>
      <c r="L7" s="767"/>
      <c r="M7" s="767"/>
      <c r="N7" s="767"/>
      <c r="O7" s="767"/>
      <c r="P7" s="767"/>
      <c r="Q7" s="767"/>
      <c r="R7" s="767"/>
      <c r="S7" s="767"/>
      <c r="T7" s="767"/>
      <c r="U7" s="767"/>
      <c r="V7" s="767"/>
      <c r="W7" s="767"/>
      <c r="X7" s="767"/>
      <c r="Y7" s="767"/>
      <c r="Z7" s="767"/>
      <c r="AA7" s="767"/>
      <c r="AB7" s="767"/>
      <c r="AC7" s="767"/>
      <c r="AD7" s="767"/>
      <c r="AE7" s="767"/>
      <c r="AF7" s="767"/>
      <c r="AG7" s="767"/>
      <c r="AH7" s="767"/>
      <c r="AI7" s="767"/>
      <c r="AJ7" s="767"/>
      <c r="AK7" s="769"/>
      <c r="AL7" s="782"/>
      <c r="AM7" s="782"/>
      <c r="AN7" s="799"/>
      <c r="AO7" s="812" t="s">
        <v>81</v>
      </c>
      <c r="AP7" s="824"/>
      <c r="AQ7" s="835" t="s">
        <v>493</v>
      </c>
      <c r="AR7" s="849"/>
    </row>
    <row r="8" spans="1:46" ht="13.2">
      <c r="A8" s="756"/>
      <c r="B8" s="767"/>
      <c r="C8" s="767"/>
      <c r="D8" s="767"/>
      <c r="E8" s="767"/>
      <c r="F8" s="767"/>
      <c r="G8" s="767"/>
      <c r="H8" s="767"/>
      <c r="I8" s="767"/>
      <c r="J8" s="767"/>
      <c r="K8" s="767"/>
      <c r="L8" s="767"/>
      <c r="M8" s="767"/>
      <c r="N8" s="767"/>
      <c r="O8" s="767"/>
      <c r="P8" s="767"/>
      <c r="Q8" s="767"/>
      <c r="R8" s="767"/>
      <c r="S8" s="767"/>
      <c r="T8" s="767"/>
      <c r="U8" s="767"/>
      <c r="V8" s="767"/>
      <c r="W8" s="767"/>
      <c r="X8" s="767"/>
      <c r="Y8" s="767"/>
      <c r="Z8" s="767"/>
      <c r="AA8" s="767"/>
      <c r="AB8" s="767"/>
      <c r="AC8" s="767"/>
      <c r="AD8" s="767"/>
      <c r="AE8" s="767"/>
      <c r="AF8" s="767"/>
      <c r="AG8" s="767"/>
      <c r="AH8" s="767"/>
      <c r="AI8" s="767"/>
      <c r="AJ8" s="767"/>
      <c r="AK8" s="770"/>
      <c r="AL8" s="783"/>
      <c r="AM8" s="783"/>
      <c r="AN8" s="800"/>
      <c r="AO8" s="813"/>
      <c r="AP8" s="825" t="s">
        <v>495</v>
      </c>
      <c r="AQ8" s="836" t="s">
        <v>496</v>
      </c>
      <c r="AR8" s="850" t="s">
        <v>497</v>
      </c>
    </row>
    <row r="9" spans="1:46" ht="13.2">
      <c r="A9" s="756"/>
      <c r="B9" s="767"/>
      <c r="C9" s="767"/>
      <c r="D9" s="767"/>
      <c r="E9" s="767"/>
      <c r="F9" s="767"/>
      <c r="G9" s="767"/>
      <c r="H9" s="767"/>
      <c r="I9" s="767"/>
      <c r="J9" s="767"/>
      <c r="K9" s="767"/>
      <c r="L9" s="767"/>
      <c r="M9" s="767"/>
      <c r="N9" s="767"/>
      <c r="O9" s="767"/>
      <c r="P9" s="767"/>
      <c r="Q9" s="767"/>
      <c r="R9" s="767"/>
      <c r="S9" s="767"/>
      <c r="T9" s="767"/>
      <c r="U9" s="767"/>
      <c r="V9" s="767"/>
      <c r="W9" s="767"/>
      <c r="X9" s="767"/>
      <c r="Y9" s="767"/>
      <c r="Z9" s="767"/>
      <c r="AA9" s="767"/>
      <c r="AB9" s="767"/>
      <c r="AC9" s="767"/>
      <c r="AD9" s="767"/>
      <c r="AE9" s="767"/>
      <c r="AF9" s="767"/>
      <c r="AG9" s="767"/>
      <c r="AH9" s="767"/>
      <c r="AI9" s="767"/>
      <c r="AJ9" s="767"/>
      <c r="AK9" s="771" t="s">
        <v>498</v>
      </c>
      <c r="AL9" s="784"/>
      <c r="AM9" s="784"/>
      <c r="AN9" s="801"/>
      <c r="AO9" s="814">
        <v>8413298</v>
      </c>
      <c r="AP9" s="814">
        <v>64115</v>
      </c>
      <c r="AQ9" s="837">
        <v>63345</v>
      </c>
      <c r="AR9" s="851">
        <v>1.2</v>
      </c>
    </row>
    <row r="10" spans="1:46" ht="13.5" customHeight="1">
      <c r="A10" s="756"/>
      <c r="B10" s="767"/>
      <c r="C10" s="767"/>
      <c r="D10" s="767"/>
      <c r="E10" s="767"/>
      <c r="F10" s="767"/>
      <c r="G10" s="767"/>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71" t="s">
        <v>210</v>
      </c>
      <c r="AL10" s="784"/>
      <c r="AM10" s="784"/>
      <c r="AN10" s="801"/>
      <c r="AO10" s="815">
        <v>5072</v>
      </c>
      <c r="AP10" s="815">
        <v>39</v>
      </c>
      <c r="AQ10" s="838">
        <v>4099</v>
      </c>
      <c r="AR10" s="852">
        <v>-99</v>
      </c>
    </row>
    <row r="11" spans="1:46" ht="13.5" customHeight="1">
      <c r="A11" s="756"/>
      <c r="B11" s="767"/>
      <c r="C11" s="767"/>
      <c r="D11" s="767"/>
      <c r="E11" s="767"/>
      <c r="F11" s="767"/>
      <c r="G11" s="767"/>
      <c r="H11" s="767"/>
      <c r="I11" s="767"/>
      <c r="J11" s="767"/>
      <c r="K11" s="767"/>
      <c r="L11" s="767"/>
      <c r="M11" s="767"/>
      <c r="N11" s="767"/>
      <c r="O11" s="767"/>
      <c r="P11" s="767"/>
      <c r="Q11" s="767"/>
      <c r="R11" s="767"/>
      <c r="S11" s="767"/>
      <c r="T11" s="767"/>
      <c r="U11" s="767"/>
      <c r="V11" s="767"/>
      <c r="W11" s="767"/>
      <c r="X11" s="767"/>
      <c r="Y11" s="767"/>
      <c r="Z11" s="767"/>
      <c r="AA11" s="767"/>
      <c r="AB11" s="767"/>
      <c r="AC11" s="767"/>
      <c r="AD11" s="767"/>
      <c r="AE11" s="767"/>
      <c r="AF11" s="767"/>
      <c r="AG11" s="767"/>
      <c r="AH11" s="767"/>
      <c r="AI11" s="767"/>
      <c r="AJ11" s="767"/>
      <c r="AK11" s="771" t="s">
        <v>390</v>
      </c>
      <c r="AL11" s="784"/>
      <c r="AM11" s="784"/>
      <c r="AN11" s="801"/>
      <c r="AO11" s="815">
        <v>686103</v>
      </c>
      <c r="AP11" s="815">
        <v>5229</v>
      </c>
      <c r="AQ11" s="838">
        <v>1825</v>
      </c>
      <c r="AR11" s="852">
        <v>186.5</v>
      </c>
    </row>
    <row r="12" spans="1:46" ht="13.5" customHeight="1">
      <c r="A12" s="756"/>
      <c r="B12" s="767"/>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71" t="s">
        <v>234</v>
      </c>
      <c r="AL12" s="784"/>
      <c r="AM12" s="784"/>
      <c r="AN12" s="801"/>
      <c r="AO12" s="815">
        <v>12660</v>
      </c>
      <c r="AP12" s="815">
        <v>96</v>
      </c>
      <c r="AQ12" s="838">
        <v>40</v>
      </c>
      <c r="AR12" s="852">
        <v>140</v>
      </c>
    </row>
    <row r="13" spans="1:46" ht="13.5" customHeight="1">
      <c r="A13" s="756"/>
      <c r="B13" s="767"/>
      <c r="C13" s="767"/>
      <c r="D13" s="767"/>
      <c r="E13" s="767"/>
      <c r="F13" s="767"/>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71" t="s">
        <v>499</v>
      </c>
      <c r="AL13" s="784"/>
      <c r="AM13" s="784"/>
      <c r="AN13" s="801"/>
      <c r="AO13" s="815">
        <v>238075</v>
      </c>
      <c r="AP13" s="815">
        <v>1814</v>
      </c>
      <c r="AQ13" s="838">
        <v>1974</v>
      </c>
      <c r="AR13" s="852">
        <v>-8.1</v>
      </c>
    </row>
    <row r="14" spans="1:46" ht="13.5" customHeight="1">
      <c r="A14" s="756"/>
      <c r="B14" s="767"/>
      <c r="C14" s="767"/>
      <c r="D14" s="767"/>
      <c r="E14" s="767"/>
      <c r="F14" s="767"/>
      <c r="G14" s="767"/>
      <c r="H14" s="767"/>
      <c r="I14" s="767"/>
      <c r="J14" s="767"/>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71" t="s">
        <v>500</v>
      </c>
      <c r="AL14" s="784"/>
      <c r="AM14" s="784"/>
      <c r="AN14" s="801"/>
      <c r="AO14" s="815">
        <v>196803</v>
      </c>
      <c r="AP14" s="815">
        <v>1500</v>
      </c>
      <c r="AQ14" s="838">
        <v>1633</v>
      </c>
      <c r="AR14" s="852">
        <v>-8.1</v>
      </c>
    </row>
    <row r="15" spans="1:46" ht="13.5" customHeight="1">
      <c r="A15" s="756"/>
      <c r="B15" s="767"/>
      <c r="C15" s="767"/>
      <c r="D15" s="767"/>
      <c r="E15" s="767"/>
      <c r="F15" s="767"/>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7"/>
      <c r="AH15" s="767"/>
      <c r="AI15" s="767"/>
      <c r="AJ15" s="767"/>
      <c r="AK15" s="772" t="s">
        <v>302</v>
      </c>
      <c r="AL15" s="785"/>
      <c r="AM15" s="785"/>
      <c r="AN15" s="802"/>
      <c r="AO15" s="815">
        <v>-525730</v>
      </c>
      <c r="AP15" s="815">
        <v>-4006</v>
      </c>
      <c r="AQ15" s="838">
        <v>-4020</v>
      </c>
      <c r="AR15" s="852">
        <v>-0.3</v>
      </c>
    </row>
    <row r="16" spans="1:46" ht="13.2">
      <c r="A16" s="756"/>
      <c r="B16" s="767"/>
      <c r="C16" s="767"/>
      <c r="D16" s="767"/>
      <c r="E16" s="767"/>
      <c r="F16" s="767"/>
      <c r="G16" s="767"/>
      <c r="H16" s="767"/>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772" t="s">
        <v>269</v>
      </c>
      <c r="AL16" s="785"/>
      <c r="AM16" s="785"/>
      <c r="AN16" s="802"/>
      <c r="AO16" s="815">
        <v>9026281</v>
      </c>
      <c r="AP16" s="815">
        <v>68786</v>
      </c>
      <c r="AQ16" s="838">
        <v>68896</v>
      </c>
      <c r="AR16" s="852">
        <v>-0.2</v>
      </c>
    </row>
    <row r="17" spans="1:46" ht="13.2">
      <c r="A17" s="756"/>
      <c r="B17" s="767"/>
      <c r="C17" s="767"/>
      <c r="D17" s="767"/>
      <c r="E17" s="767"/>
      <c r="F17" s="767"/>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7"/>
      <c r="AL17" s="767"/>
      <c r="AM17" s="767"/>
      <c r="AN17" s="767"/>
      <c r="AO17" s="767"/>
      <c r="AP17" s="767"/>
      <c r="AQ17" s="767"/>
      <c r="AR17" s="767"/>
    </row>
    <row r="18" spans="1:46" ht="13.2">
      <c r="A18" s="756"/>
      <c r="B18" s="767"/>
      <c r="C18" s="767"/>
      <c r="D18" s="767"/>
      <c r="E18" s="767"/>
      <c r="F18" s="767"/>
      <c r="G18" s="767"/>
      <c r="H18" s="767"/>
      <c r="I18" s="767"/>
      <c r="J18" s="767"/>
      <c r="K18" s="76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767"/>
      <c r="AL18" s="767"/>
      <c r="AM18" s="767"/>
      <c r="AN18" s="767"/>
      <c r="AO18" s="767"/>
      <c r="AP18" s="767"/>
      <c r="AQ18" s="829"/>
      <c r="AR18" s="829"/>
    </row>
    <row r="19" spans="1:46" ht="13.2">
      <c r="A19" s="756"/>
      <c r="B19" s="767"/>
      <c r="C19" s="767"/>
      <c r="D19" s="767"/>
      <c r="E19" s="767"/>
      <c r="F19" s="767"/>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c r="AF19" s="767"/>
      <c r="AG19" s="767"/>
      <c r="AH19" s="767"/>
      <c r="AI19" s="767"/>
      <c r="AJ19" s="767"/>
      <c r="AK19" s="767" t="s">
        <v>183</v>
      </c>
      <c r="AL19" s="767"/>
      <c r="AM19" s="767"/>
      <c r="AN19" s="767"/>
      <c r="AO19" s="767"/>
      <c r="AP19" s="767"/>
      <c r="AQ19" s="767"/>
      <c r="AR19" s="767"/>
    </row>
    <row r="20" spans="1:46" ht="13.2">
      <c r="A20" s="756"/>
      <c r="B20" s="767"/>
      <c r="C20" s="767"/>
      <c r="D20" s="767"/>
      <c r="E20" s="767"/>
      <c r="F20" s="767"/>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73"/>
      <c r="AL20" s="786"/>
      <c r="AM20" s="786"/>
      <c r="AN20" s="803"/>
      <c r="AO20" s="816" t="s">
        <v>501</v>
      </c>
      <c r="AP20" s="826" t="s">
        <v>327</v>
      </c>
      <c r="AQ20" s="839" t="s">
        <v>39</v>
      </c>
      <c r="AR20" s="853"/>
    </row>
    <row r="21" spans="1:46" s="757" customFormat="1" ht="13.2">
      <c r="A21" s="759"/>
      <c r="AK21" s="774" t="s">
        <v>502</v>
      </c>
      <c r="AL21" s="787"/>
      <c r="AM21" s="787"/>
      <c r="AN21" s="804"/>
      <c r="AO21" s="817">
        <v>6.6</v>
      </c>
      <c r="AP21" s="827">
        <v>6.55</v>
      </c>
      <c r="AQ21" s="840">
        <v>5.e-002</v>
      </c>
      <c r="AS21" s="859"/>
      <c r="AT21" s="759"/>
    </row>
    <row r="22" spans="1:46" s="757" customFormat="1" ht="13.2">
      <c r="A22" s="759"/>
      <c r="AK22" s="774" t="s">
        <v>503</v>
      </c>
      <c r="AL22" s="787"/>
      <c r="AM22" s="787"/>
      <c r="AN22" s="804"/>
      <c r="AO22" s="818">
        <v>102</v>
      </c>
      <c r="AP22" s="828">
        <v>99.7</v>
      </c>
      <c r="AQ22" s="841">
        <v>2.2999999999999998</v>
      </c>
      <c r="AR22" s="829"/>
      <c r="AS22" s="859"/>
      <c r="AT22" s="759"/>
    </row>
    <row r="23" spans="1:46" s="757" customFormat="1" ht="13.2">
      <c r="A23" s="759"/>
      <c r="AP23" s="829"/>
      <c r="AQ23" s="829"/>
      <c r="AR23" s="829"/>
      <c r="AS23" s="859"/>
      <c r="AT23" s="759"/>
    </row>
    <row r="24" spans="1:46" s="757" customFormat="1" ht="13.2">
      <c r="A24" s="759"/>
      <c r="AP24" s="829"/>
      <c r="AQ24" s="829"/>
      <c r="AR24" s="829"/>
      <c r="AS24" s="859"/>
      <c r="AT24" s="759"/>
    </row>
    <row r="25" spans="1:46" s="757" customFormat="1" ht="13.2">
      <c r="A25" s="760"/>
      <c r="B25" s="768"/>
      <c r="C25" s="768"/>
      <c r="D25" s="768"/>
      <c r="E25" s="768"/>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768"/>
      <c r="AL25" s="768"/>
      <c r="AM25" s="768"/>
      <c r="AN25" s="768"/>
      <c r="AO25" s="768"/>
      <c r="AP25" s="830"/>
      <c r="AQ25" s="830"/>
      <c r="AR25" s="830"/>
      <c r="AS25" s="860"/>
      <c r="AT25" s="759"/>
    </row>
    <row r="26" spans="1:46" s="757" customFormat="1" ht="13.2">
      <c r="A26" s="761" t="s">
        <v>504</v>
      </c>
      <c r="AP26" s="829"/>
      <c r="AQ26" s="829"/>
      <c r="AR26" s="829"/>
      <c r="AS26" s="761"/>
      <c r="AT26" s="761"/>
    </row>
    <row r="27" spans="1:46" ht="13.2">
      <c r="A27" s="762"/>
      <c r="AO27" s="767"/>
      <c r="AP27" s="767"/>
      <c r="AQ27" s="767"/>
      <c r="AR27" s="767"/>
      <c r="AS27" s="767"/>
      <c r="AT27" s="767"/>
    </row>
    <row r="28" spans="1:46" ht="16.2">
      <c r="A28" s="758" t="s">
        <v>259</v>
      </c>
      <c r="B28" s="763"/>
      <c r="C28" s="763"/>
      <c r="D28" s="763"/>
      <c r="E28" s="763"/>
      <c r="F28" s="763"/>
      <c r="G28" s="763"/>
      <c r="H28" s="763"/>
      <c r="I28" s="763"/>
      <c r="J28" s="763"/>
      <c r="K28" s="763"/>
      <c r="L28" s="763"/>
      <c r="M28" s="763"/>
      <c r="N28" s="763"/>
      <c r="O28" s="763"/>
      <c r="P28" s="763"/>
      <c r="Q28" s="763"/>
      <c r="R28" s="763"/>
      <c r="S28" s="763"/>
      <c r="T28" s="763"/>
      <c r="U28" s="763"/>
      <c r="V28" s="763"/>
      <c r="W28" s="763"/>
      <c r="X28" s="763"/>
      <c r="Y28" s="763"/>
      <c r="Z28" s="763"/>
      <c r="AA28" s="763"/>
      <c r="AB28" s="763"/>
      <c r="AC28" s="763"/>
      <c r="AD28" s="763"/>
      <c r="AE28" s="763"/>
      <c r="AF28" s="763"/>
      <c r="AG28" s="763"/>
      <c r="AH28" s="763"/>
      <c r="AI28" s="763"/>
      <c r="AJ28" s="763"/>
      <c r="AK28" s="763"/>
      <c r="AL28" s="763"/>
      <c r="AM28" s="763"/>
      <c r="AN28" s="763"/>
      <c r="AO28" s="763"/>
      <c r="AP28" s="763"/>
      <c r="AQ28" s="763"/>
      <c r="AR28" s="763"/>
      <c r="AS28" s="861"/>
    </row>
    <row r="29" spans="1:46" ht="13.2">
      <c r="A29" s="756"/>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767"/>
      <c r="AH29" s="767"/>
      <c r="AI29" s="767"/>
      <c r="AJ29" s="767"/>
      <c r="AK29" s="761" t="s">
        <v>116</v>
      </c>
      <c r="AL29" s="761"/>
      <c r="AM29" s="761"/>
      <c r="AN29" s="761"/>
      <c r="AO29" s="767"/>
      <c r="AP29" s="767"/>
      <c r="AQ29" s="767"/>
      <c r="AR29" s="767"/>
      <c r="AS29" s="862"/>
    </row>
    <row r="30" spans="1:46" ht="13.5" customHeight="1">
      <c r="A30" s="756"/>
      <c r="B30" s="767"/>
      <c r="C30" s="767"/>
      <c r="D30" s="767"/>
      <c r="E30" s="767"/>
      <c r="F30" s="767"/>
      <c r="G30" s="767"/>
      <c r="H30" s="767"/>
      <c r="I30" s="767"/>
      <c r="J30" s="767"/>
      <c r="K30" s="767"/>
      <c r="L30" s="767"/>
      <c r="M30" s="767"/>
      <c r="N30" s="767"/>
      <c r="O30" s="767"/>
      <c r="P30" s="767"/>
      <c r="Q30" s="767"/>
      <c r="R30" s="767"/>
      <c r="S30" s="767"/>
      <c r="T30" s="767"/>
      <c r="U30" s="767"/>
      <c r="V30" s="767"/>
      <c r="W30" s="767"/>
      <c r="X30" s="767"/>
      <c r="Y30" s="767"/>
      <c r="Z30" s="767"/>
      <c r="AA30" s="767"/>
      <c r="AB30" s="767"/>
      <c r="AC30" s="767"/>
      <c r="AD30" s="767"/>
      <c r="AE30" s="767"/>
      <c r="AF30" s="767"/>
      <c r="AG30" s="767"/>
      <c r="AH30" s="767"/>
      <c r="AI30" s="767"/>
      <c r="AJ30" s="767"/>
      <c r="AK30" s="769"/>
      <c r="AL30" s="782"/>
      <c r="AM30" s="782"/>
      <c r="AN30" s="799"/>
      <c r="AO30" s="812" t="s">
        <v>81</v>
      </c>
      <c r="AP30" s="824"/>
      <c r="AQ30" s="835" t="s">
        <v>493</v>
      </c>
      <c r="AR30" s="849"/>
    </row>
    <row r="31" spans="1:46" ht="13.2">
      <c r="A31" s="756"/>
      <c r="B31" s="767"/>
      <c r="C31" s="767"/>
      <c r="D31" s="767"/>
      <c r="E31" s="767"/>
      <c r="F31" s="767"/>
      <c r="G31" s="767"/>
      <c r="H31" s="767"/>
      <c r="I31" s="767"/>
      <c r="J31" s="767"/>
      <c r="K31" s="767"/>
      <c r="L31" s="767"/>
      <c r="M31" s="767"/>
      <c r="N31" s="767"/>
      <c r="O31" s="767"/>
      <c r="P31" s="767"/>
      <c r="Q31" s="767"/>
      <c r="R31" s="767"/>
      <c r="S31" s="767"/>
      <c r="T31" s="767"/>
      <c r="U31" s="767"/>
      <c r="V31" s="767"/>
      <c r="W31" s="767"/>
      <c r="X31" s="767"/>
      <c r="Y31" s="767"/>
      <c r="Z31" s="767"/>
      <c r="AA31" s="767"/>
      <c r="AB31" s="767"/>
      <c r="AC31" s="767"/>
      <c r="AD31" s="767"/>
      <c r="AE31" s="767"/>
      <c r="AF31" s="767"/>
      <c r="AG31" s="767"/>
      <c r="AH31" s="767"/>
      <c r="AI31" s="767"/>
      <c r="AJ31" s="767"/>
      <c r="AK31" s="770"/>
      <c r="AL31" s="783"/>
      <c r="AM31" s="783"/>
      <c r="AN31" s="800"/>
      <c r="AO31" s="813"/>
      <c r="AP31" s="825" t="s">
        <v>495</v>
      </c>
      <c r="AQ31" s="836" t="s">
        <v>496</v>
      </c>
      <c r="AR31" s="850" t="s">
        <v>497</v>
      </c>
    </row>
    <row r="32" spans="1:46" ht="27" customHeight="1">
      <c r="A32" s="756"/>
      <c r="B32" s="767"/>
      <c r="C32" s="767"/>
      <c r="D32" s="767"/>
      <c r="E32" s="767"/>
      <c r="F32" s="767"/>
      <c r="G32" s="767"/>
      <c r="H32" s="767"/>
      <c r="I32" s="767"/>
      <c r="J32" s="767"/>
      <c r="K32" s="767"/>
      <c r="L32" s="767"/>
      <c r="M32" s="767"/>
      <c r="N32" s="767"/>
      <c r="O32" s="767"/>
      <c r="P32" s="767"/>
      <c r="Q32" s="767"/>
      <c r="R32" s="767"/>
      <c r="S32" s="767"/>
      <c r="T32" s="767"/>
      <c r="U32" s="767"/>
      <c r="V32" s="767"/>
      <c r="W32" s="767"/>
      <c r="X32" s="767"/>
      <c r="Y32" s="767"/>
      <c r="Z32" s="767"/>
      <c r="AA32" s="767"/>
      <c r="AB32" s="767"/>
      <c r="AC32" s="767"/>
      <c r="AD32" s="767"/>
      <c r="AE32" s="767"/>
      <c r="AF32" s="767"/>
      <c r="AG32" s="767"/>
      <c r="AH32" s="767"/>
      <c r="AI32" s="767"/>
      <c r="AJ32" s="767"/>
      <c r="AK32" s="775" t="s">
        <v>505</v>
      </c>
      <c r="AL32" s="788"/>
      <c r="AM32" s="788"/>
      <c r="AN32" s="805"/>
      <c r="AO32" s="815">
        <v>2865898</v>
      </c>
      <c r="AP32" s="815">
        <v>21840</v>
      </c>
      <c r="AQ32" s="842">
        <v>35933</v>
      </c>
      <c r="AR32" s="852">
        <v>-39.200000000000003</v>
      </c>
    </row>
    <row r="33" spans="1:46" ht="13.5" customHeight="1">
      <c r="A33" s="756"/>
      <c r="B33" s="767"/>
      <c r="C33" s="767"/>
      <c r="D33" s="767"/>
      <c r="E33" s="767"/>
      <c r="F33" s="767"/>
      <c r="G33" s="767"/>
      <c r="H33" s="767"/>
      <c r="I33" s="767"/>
      <c r="J33" s="767"/>
      <c r="K33" s="767"/>
      <c r="L33" s="767"/>
      <c r="M33" s="767"/>
      <c r="N33" s="767"/>
      <c r="O33" s="767"/>
      <c r="P33" s="767"/>
      <c r="Q33" s="767"/>
      <c r="R33" s="767"/>
      <c r="S33" s="767"/>
      <c r="T33" s="767"/>
      <c r="U33" s="767"/>
      <c r="V33" s="767"/>
      <c r="W33" s="767"/>
      <c r="X33" s="767"/>
      <c r="Y33" s="767"/>
      <c r="Z33" s="767"/>
      <c r="AA33" s="767"/>
      <c r="AB33" s="767"/>
      <c r="AC33" s="767"/>
      <c r="AD33" s="767"/>
      <c r="AE33" s="767"/>
      <c r="AF33" s="767"/>
      <c r="AG33" s="767"/>
      <c r="AH33" s="767"/>
      <c r="AI33" s="767"/>
      <c r="AJ33" s="767"/>
      <c r="AK33" s="775" t="s">
        <v>506</v>
      </c>
      <c r="AL33" s="788"/>
      <c r="AM33" s="788"/>
      <c r="AN33" s="805"/>
      <c r="AO33" s="815" t="s">
        <v>135</v>
      </c>
      <c r="AP33" s="815" t="s">
        <v>135</v>
      </c>
      <c r="AQ33" s="842" t="s">
        <v>135</v>
      </c>
      <c r="AR33" s="852" t="s">
        <v>135</v>
      </c>
    </row>
    <row r="34" spans="1:46" ht="27" customHeight="1">
      <c r="A34" s="756"/>
      <c r="B34" s="767"/>
      <c r="C34" s="767"/>
      <c r="D34" s="767"/>
      <c r="E34" s="767"/>
      <c r="F34" s="767"/>
      <c r="G34" s="767"/>
      <c r="H34" s="767"/>
      <c r="I34" s="767"/>
      <c r="J34" s="767"/>
      <c r="K34" s="767"/>
      <c r="L34" s="767"/>
      <c r="M34" s="767"/>
      <c r="N34" s="767"/>
      <c r="O34" s="767"/>
      <c r="P34" s="767"/>
      <c r="Q34" s="767"/>
      <c r="R34" s="767"/>
      <c r="S34" s="767"/>
      <c r="T34" s="767"/>
      <c r="U34" s="767"/>
      <c r="V34" s="767"/>
      <c r="W34" s="767"/>
      <c r="X34" s="767"/>
      <c r="Y34" s="767"/>
      <c r="Z34" s="767"/>
      <c r="AA34" s="767"/>
      <c r="AB34" s="767"/>
      <c r="AC34" s="767"/>
      <c r="AD34" s="767"/>
      <c r="AE34" s="767"/>
      <c r="AF34" s="767"/>
      <c r="AG34" s="767"/>
      <c r="AH34" s="767"/>
      <c r="AI34" s="767"/>
      <c r="AJ34" s="767"/>
      <c r="AK34" s="775" t="s">
        <v>15</v>
      </c>
      <c r="AL34" s="788"/>
      <c r="AM34" s="788"/>
      <c r="AN34" s="805"/>
      <c r="AO34" s="815" t="s">
        <v>135</v>
      </c>
      <c r="AP34" s="815" t="s">
        <v>135</v>
      </c>
      <c r="AQ34" s="842">
        <v>14</v>
      </c>
      <c r="AR34" s="852" t="s">
        <v>135</v>
      </c>
    </row>
    <row r="35" spans="1:46" ht="27" customHeight="1">
      <c r="A35" s="756"/>
      <c r="B35" s="767"/>
      <c r="C35" s="767"/>
      <c r="D35" s="767"/>
      <c r="E35" s="767"/>
      <c r="F35" s="767"/>
      <c r="G35" s="767"/>
      <c r="H35" s="767"/>
      <c r="I35" s="767"/>
      <c r="J35" s="767"/>
      <c r="K35" s="767"/>
      <c r="L35" s="767"/>
      <c r="M35" s="767"/>
      <c r="N35" s="767"/>
      <c r="O35" s="767"/>
      <c r="P35" s="767"/>
      <c r="Q35" s="767"/>
      <c r="R35" s="767"/>
      <c r="S35" s="767"/>
      <c r="T35" s="767"/>
      <c r="U35" s="767"/>
      <c r="V35" s="767"/>
      <c r="W35" s="767"/>
      <c r="X35" s="767"/>
      <c r="Y35" s="767"/>
      <c r="Z35" s="767"/>
      <c r="AA35" s="767"/>
      <c r="AB35" s="767"/>
      <c r="AC35" s="767"/>
      <c r="AD35" s="767"/>
      <c r="AE35" s="767"/>
      <c r="AF35" s="767"/>
      <c r="AG35" s="767"/>
      <c r="AH35" s="767"/>
      <c r="AI35" s="767"/>
      <c r="AJ35" s="767"/>
      <c r="AK35" s="775" t="s">
        <v>507</v>
      </c>
      <c r="AL35" s="788"/>
      <c r="AM35" s="788"/>
      <c r="AN35" s="805"/>
      <c r="AO35" s="815">
        <v>691647</v>
      </c>
      <c r="AP35" s="815">
        <v>5271</v>
      </c>
      <c r="AQ35" s="842">
        <v>11386</v>
      </c>
      <c r="AR35" s="852">
        <v>-53.7</v>
      </c>
    </row>
    <row r="36" spans="1:46" ht="27" customHeight="1">
      <c r="A36" s="756"/>
      <c r="B36" s="767"/>
      <c r="C36" s="767"/>
      <c r="D36" s="767"/>
      <c r="E36" s="767"/>
      <c r="F36" s="767"/>
      <c r="G36" s="767"/>
      <c r="H36" s="767"/>
      <c r="I36" s="767"/>
      <c r="J36" s="767"/>
      <c r="K36" s="767"/>
      <c r="L36" s="767"/>
      <c r="M36" s="767"/>
      <c r="N36" s="767"/>
      <c r="O36" s="767"/>
      <c r="P36" s="767"/>
      <c r="Q36" s="767"/>
      <c r="R36" s="767"/>
      <c r="S36" s="767"/>
      <c r="T36" s="767"/>
      <c r="U36" s="767"/>
      <c r="V36" s="767"/>
      <c r="W36" s="767"/>
      <c r="X36" s="767"/>
      <c r="Y36" s="767"/>
      <c r="Z36" s="767"/>
      <c r="AA36" s="767"/>
      <c r="AB36" s="767"/>
      <c r="AC36" s="767"/>
      <c r="AD36" s="767"/>
      <c r="AE36" s="767"/>
      <c r="AF36" s="767"/>
      <c r="AG36" s="767"/>
      <c r="AH36" s="767"/>
      <c r="AI36" s="767"/>
      <c r="AJ36" s="767"/>
      <c r="AK36" s="775" t="s">
        <v>35</v>
      </c>
      <c r="AL36" s="788"/>
      <c r="AM36" s="788"/>
      <c r="AN36" s="805"/>
      <c r="AO36" s="815">
        <v>7890</v>
      </c>
      <c r="AP36" s="815">
        <v>60</v>
      </c>
      <c r="AQ36" s="842">
        <v>1734</v>
      </c>
      <c r="AR36" s="852">
        <v>-96.5</v>
      </c>
    </row>
    <row r="37" spans="1:46" ht="13.5" customHeight="1">
      <c r="A37" s="756"/>
      <c r="B37" s="767"/>
      <c r="C37" s="767"/>
      <c r="D37" s="767"/>
      <c r="E37" s="767"/>
      <c r="F37" s="767"/>
      <c r="G37" s="767"/>
      <c r="H37" s="767"/>
      <c r="I37" s="767"/>
      <c r="J37" s="767"/>
      <c r="K37" s="767"/>
      <c r="L37" s="767"/>
      <c r="M37" s="767"/>
      <c r="N37" s="767"/>
      <c r="O37" s="767"/>
      <c r="P37" s="767"/>
      <c r="Q37" s="767"/>
      <c r="R37" s="767"/>
      <c r="S37" s="767"/>
      <c r="T37" s="767"/>
      <c r="U37" s="767"/>
      <c r="V37" s="767"/>
      <c r="W37" s="767"/>
      <c r="X37" s="767"/>
      <c r="Y37" s="767"/>
      <c r="Z37" s="767"/>
      <c r="AA37" s="767"/>
      <c r="AB37" s="767"/>
      <c r="AC37" s="767"/>
      <c r="AD37" s="767"/>
      <c r="AE37" s="767"/>
      <c r="AF37" s="767"/>
      <c r="AG37" s="767"/>
      <c r="AH37" s="767"/>
      <c r="AI37" s="767"/>
      <c r="AJ37" s="767"/>
      <c r="AK37" s="775" t="s">
        <v>340</v>
      </c>
      <c r="AL37" s="788"/>
      <c r="AM37" s="788"/>
      <c r="AN37" s="805"/>
      <c r="AO37" s="815">
        <v>99009</v>
      </c>
      <c r="AP37" s="815">
        <v>755</v>
      </c>
      <c r="AQ37" s="842">
        <v>495</v>
      </c>
      <c r="AR37" s="852">
        <v>52.5</v>
      </c>
    </row>
    <row r="38" spans="1:46" ht="27" customHeight="1">
      <c r="A38" s="756"/>
      <c r="B38" s="767"/>
      <c r="C38" s="767"/>
      <c r="D38" s="767"/>
      <c r="E38" s="767"/>
      <c r="F38" s="767"/>
      <c r="G38" s="767"/>
      <c r="H38" s="767"/>
      <c r="I38" s="767"/>
      <c r="J38" s="767"/>
      <c r="K38" s="767"/>
      <c r="L38" s="767"/>
      <c r="M38" s="767"/>
      <c r="N38" s="767"/>
      <c r="O38" s="767"/>
      <c r="P38" s="767"/>
      <c r="Q38" s="767"/>
      <c r="R38" s="767"/>
      <c r="S38" s="767"/>
      <c r="T38" s="767"/>
      <c r="U38" s="767"/>
      <c r="V38" s="767"/>
      <c r="W38" s="767"/>
      <c r="X38" s="767"/>
      <c r="Y38" s="767"/>
      <c r="Z38" s="767"/>
      <c r="AA38" s="767"/>
      <c r="AB38" s="767"/>
      <c r="AC38" s="767"/>
      <c r="AD38" s="767"/>
      <c r="AE38" s="767"/>
      <c r="AF38" s="767"/>
      <c r="AG38" s="767"/>
      <c r="AH38" s="767"/>
      <c r="AI38" s="767"/>
      <c r="AJ38" s="767"/>
      <c r="AK38" s="776" t="s">
        <v>508</v>
      </c>
      <c r="AL38" s="789"/>
      <c r="AM38" s="789"/>
      <c r="AN38" s="806"/>
      <c r="AO38" s="819" t="s">
        <v>135</v>
      </c>
      <c r="AP38" s="819" t="s">
        <v>135</v>
      </c>
      <c r="AQ38" s="843">
        <v>1</v>
      </c>
      <c r="AR38" s="841" t="s">
        <v>135</v>
      </c>
      <c r="AS38" s="862"/>
    </row>
    <row r="39" spans="1:46" ht="13.2">
      <c r="A39" s="756"/>
      <c r="B39" s="767"/>
      <c r="C39" s="767"/>
      <c r="D39" s="767"/>
      <c r="E39" s="767"/>
      <c r="F39" s="767"/>
      <c r="G39" s="767"/>
      <c r="H39" s="767"/>
      <c r="I39" s="767"/>
      <c r="J39" s="767"/>
      <c r="K39" s="767"/>
      <c r="L39" s="767"/>
      <c r="M39" s="767"/>
      <c r="N39" s="767"/>
      <c r="O39" s="767"/>
      <c r="P39" s="767"/>
      <c r="Q39" s="767"/>
      <c r="R39" s="767"/>
      <c r="S39" s="767"/>
      <c r="T39" s="767"/>
      <c r="U39" s="767"/>
      <c r="V39" s="767"/>
      <c r="W39" s="767"/>
      <c r="X39" s="767"/>
      <c r="Y39" s="767"/>
      <c r="Z39" s="767"/>
      <c r="AA39" s="767"/>
      <c r="AB39" s="767"/>
      <c r="AC39" s="767"/>
      <c r="AD39" s="767"/>
      <c r="AE39" s="767"/>
      <c r="AF39" s="767"/>
      <c r="AG39" s="767"/>
      <c r="AH39" s="767"/>
      <c r="AI39" s="767"/>
      <c r="AJ39" s="767"/>
      <c r="AK39" s="776" t="s">
        <v>78</v>
      </c>
      <c r="AL39" s="789"/>
      <c r="AM39" s="789"/>
      <c r="AN39" s="806"/>
      <c r="AO39" s="815">
        <v>-663232</v>
      </c>
      <c r="AP39" s="815">
        <v>-5054</v>
      </c>
      <c r="AQ39" s="842">
        <v>-7666</v>
      </c>
      <c r="AR39" s="852">
        <v>-34.1</v>
      </c>
      <c r="AS39" s="862"/>
    </row>
    <row r="40" spans="1:46" ht="27" customHeight="1">
      <c r="A40" s="756"/>
      <c r="B40" s="767"/>
      <c r="C40" s="767"/>
      <c r="D40" s="767"/>
      <c r="E40" s="767"/>
      <c r="F40" s="767"/>
      <c r="G40" s="767"/>
      <c r="H40" s="767"/>
      <c r="I40" s="767"/>
      <c r="J40" s="767"/>
      <c r="K40" s="767"/>
      <c r="L40" s="767"/>
      <c r="M40" s="767"/>
      <c r="N40" s="767"/>
      <c r="O40" s="767"/>
      <c r="P40" s="767"/>
      <c r="Q40" s="767"/>
      <c r="R40" s="767"/>
      <c r="S40" s="767"/>
      <c r="T40" s="767"/>
      <c r="U40" s="767"/>
      <c r="V40" s="767"/>
      <c r="W40" s="767"/>
      <c r="X40" s="767"/>
      <c r="Y40" s="767"/>
      <c r="Z40" s="767"/>
      <c r="AA40" s="767"/>
      <c r="AB40" s="767"/>
      <c r="AC40" s="767"/>
      <c r="AD40" s="767"/>
      <c r="AE40" s="767"/>
      <c r="AF40" s="767"/>
      <c r="AG40" s="767"/>
      <c r="AH40" s="767"/>
      <c r="AI40" s="767"/>
      <c r="AJ40" s="767"/>
      <c r="AK40" s="775" t="s">
        <v>509</v>
      </c>
      <c r="AL40" s="788"/>
      <c r="AM40" s="788"/>
      <c r="AN40" s="805"/>
      <c r="AO40" s="815">
        <v>-2442877</v>
      </c>
      <c r="AP40" s="815">
        <v>-18616</v>
      </c>
      <c r="AQ40" s="842">
        <v>-31862</v>
      </c>
      <c r="AR40" s="852">
        <v>-41.6</v>
      </c>
      <c r="AS40" s="862"/>
    </row>
    <row r="41" spans="1:46" ht="13.2">
      <c r="A41" s="756"/>
      <c r="B41" s="767"/>
      <c r="C41" s="767"/>
      <c r="D41" s="767"/>
      <c r="E41" s="767"/>
      <c r="F41" s="767"/>
      <c r="G41" s="767"/>
      <c r="H41" s="767"/>
      <c r="I41" s="767"/>
      <c r="J41" s="767"/>
      <c r="K41" s="767"/>
      <c r="L41" s="767"/>
      <c r="M41" s="767"/>
      <c r="N41" s="767"/>
      <c r="O41" s="767"/>
      <c r="P41" s="767"/>
      <c r="Q41" s="767"/>
      <c r="R41" s="767"/>
      <c r="S41" s="767"/>
      <c r="T41" s="767"/>
      <c r="U41" s="767"/>
      <c r="V41" s="767"/>
      <c r="W41" s="767"/>
      <c r="X41" s="767"/>
      <c r="Y41" s="767"/>
      <c r="Z41" s="767"/>
      <c r="AA41" s="767"/>
      <c r="AB41" s="767"/>
      <c r="AC41" s="767"/>
      <c r="AD41" s="767"/>
      <c r="AE41" s="767"/>
      <c r="AF41" s="767"/>
      <c r="AG41" s="767"/>
      <c r="AH41" s="767"/>
      <c r="AI41" s="767"/>
      <c r="AJ41" s="767"/>
      <c r="AK41" s="777" t="s">
        <v>381</v>
      </c>
      <c r="AL41" s="790"/>
      <c r="AM41" s="790"/>
      <c r="AN41" s="807"/>
      <c r="AO41" s="815">
        <v>558335</v>
      </c>
      <c r="AP41" s="815">
        <v>4255</v>
      </c>
      <c r="AQ41" s="842">
        <v>10035</v>
      </c>
      <c r="AR41" s="852">
        <v>-57.6</v>
      </c>
      <c r="AS41" s="862"/>
    </row>
    <row r="42" spans="1:46" ht="13.2">
      <c r="A42" s="756"/>
      <c r="B42" s="767"/>
      <c r="C42" s="767"/>
      <c r="D42" s="767"/>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78" t="s">
        <v>61</v>
      </c>
      <c r="AL42" s="767"/>
      <c r="AM42" s="767"/>
      <c r="AN42" s="767"/>
      <c r="AO42" s="767"/>
      <c r="AP42" s="767"/>
      <c r="AQ42" s="829"/>
      <c r="AR42" s="829"/>
      <c r="AS42" s="862"/>
    </row>
    <row r="43" spans="1:46" ht="13.2">
      <c r="A43" s="756"/>
      <c r="B43" s="767"/>
      <c r="C43" s="767"/>
      <c r="D43" s="767"/>
      <c r="E43" s="767"/>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767"/>
      <c r="AM43" s="767"/>
      <c r="AN43" s="767"/>
      <c r="AO43" s="767"/>
      <c r="AP43" s="831"/>
      <c r="AQ43" s="829"/>
      <c r="AR43" s="767"/>
      <c r="AS43" s="862"/>
    </row>
    <row r="44" spans="1:46" ht="13.2">
      <c r="A44" s="756"/>
      <c r="B44" s="767"/>
      <c r="C44" s="767"/>
      <c r="D44" s="767"/>
      <c r="E44" s="767"/>
      <c r="F44" s="767"/>
      <c r="G44" s="767"/>
      <c r="H44" s="767"/>
      <c r="I44" s="767"/>
      <c r="J44" s="767"/>
      <c r="K44" s="767"/>
      <c r="L44" s="767"/>
      <c r="M44" s="767"/>
      <c r="N44" s="767"/>
      <c r="O44" s="767"/>
      <c r="P44" s="767"/>
      <c r="Q44" s="767"/>
      <c r="R44" s="767"/>
      <c r="S44" s="767"/>
      <c r="T44" s="767"/>
      <c r="U44" s="767"/>
      <c r="V44" s="767"/>
      <c r="W44" s="767"/>
      <c r="X44" s="767"/>
      <c r="Y44" s="767"/>
      <c r="Z44" s="767"/>
      <c r="AA44" s="767"/>
      <c r="AB44" s="767"/>
      <c r="AC44" s="767"/>
      <c r="AD44" s="767"/>
      <c r="AE44" s="767"/>
      <c r="AF44" s="767"/>
      <c r="AG44" s="767"/>
      <c r="AH44" s="767"/>
      <c r="AI44" s="767"/>
      <c r="AJ44" s="767"/>
      <c r="AK44" s="767"/>
      <c r="AL44" s="767"/>
      <c r="AM44" s="767"/>
      <c r="AN44" s="767"/>
      <c r="AO44" s="767"/>
      <c r="AP44" s="767"/>
      <c r="AQ44" s="829"/>
      <c r="AR44" s="767"/>
    </row>
    <row r="45" spans="1:46" ht="13.2">
      <c r="A45" s="763"/>
      <c r="B45" s="763"/>
      <c r="C45" s="763"/>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c r="AD45" s="763"/>
      <c r="AE45" s="763"/>
      <c r="AF45" s="763"/>
      <c r="AG45" s="763"/>
      <c r="AH45" s="763"/>
      <c r="AI45" s="763"/>
      <c r="AJ45" s="763"/>
      <c r="AK45" s="763"/>
      <c r="AL45" s="763"/>
      <c r="AM45" s="763"/>
      <c r="AN45" s="763"/>
      <c r="AO45" s="763"/>
      <c r="AP45" s="763"/>
      <c r="AQ45" s="844"/>
      <c r="AR45" s="763"/>
      <c r="AS45" s="763"/>
      <c r="AT45" s="767"/>
    </row>
    <row r="46" spans="1:46" ht="13.2">
      <c r="A46" s="764"/>
      <c r="B46" s="764"/>
      <c r="C46" s="764"/>
      <c r="D46" s="764"/>
      <c r="E46" s="764"/>
      <c r="F46" s="764"/>
      <c r="G46" s="764"/>
      <c r="H46" s="764"/>
      <c r="I46" s="764"/>
      <c r="J46" s="764"/>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c r="AH46" s="764"/>
      <c r="AI46" s="764"/>
      <c r="AJ46" s="764"/>
      <c r="AK46" s="764"/>
      <c r="AL46" s="764"/>
      <c r="AM46" s="764"/>
      <c r="AN46" s="764"/>
      <c r="AO46" s="764"/>
      <c r="AP46" s="764"/>
      <c r="AQ46" s="764"/>
      <c r="AR46" s="764"/>
      <c r="AS46" s="764"/>
      <c r="AT46" s="767"/>
    </row>
    <row r="47" spans="1:46" ht="17.25" customHeight="1">
      <c r="A47" s="765" t="s">
        <v>510</v>
      </c>
      <c r="B47" s="767"/>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767"/>
      <c r="AM47" s="767"/>
      <c r="AN47" s="767"/>
      <c r="AO47" s="767"/>
      <c r="AP47" s="767"/>
      <c r="AQ47" s="767"/>
      <c r="AR47" s="767"/>
    </row>
    <row r="48" spans="1:46" ht="13.2">
      <c r="A48" s="756"/>
      <c r="B48" s="767"/>
      <c r="C48" s="767"/>
      <c r="D48" s="767"/>
      <c r="E48" s="767"/>
      <c r="F48" s="767"/>
      <c r="G48" s="767"/>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4" t="s">
        <v>511</v>
      </c>
      <c r="AL48" s="764"/>
      <c r="AM48" s="764"/>
      <c r="AN48" s="764"/>
      <c r="AO48" s="764"/>
      <c r="AP48" s="764"/>
      <c r="AQ48" s="830"/>
      <c r="AR48" s="764"/>
    </row>
    <row r="49" spans="1:44" ht="13.5" customHeight="1">
      <c r="A49" s="756"/>
      <c r="B49" s="767"/>
      <c r="C49" s="767"/>
      <c r="D49" s="767"/>
      <c r="E49" s="767"/>
      <c r="F49" s="767"/>
      <c r="G49" s="767"/>
      <c r="H49" s="767"/>
      <c r="I49" s="767"/>
      <c r="J49" s="767"/>
      <c r="K49" s="767"/>
      <c r="L49" s="767"/>
      <c r="M49" s="767"/>
      <c r="N49" s="767"/>
      <c r="O49" s="767"/>
      <c r="P49" s="767"/>
      <c r="Q49" s="767"/>
      <c r="R49" s="767"/>
      <c r="S49" s="767"/>
      <c r="T49" s="767"/>
      <c r="U49" s="767"/>
      <c r="V49" s="767"/>
      <c r="W49" s="767"/>
      <c r="X49" s="767"/>
      <c r="Y49" s="767"/>
      <c r="Z49" s="767"/>
      <c r="AA49" s="767"/>
      <c r="AB49" s="767"/>
      <c r="AC49" s="767"/>
      <c r="AD49" s="767"/>
      <c r="AE49" s="767"/>
      <c r="AF49" s="767"/>
      <c r="AG49" s="767"/>
      <c r="AH49" s="767"/>
      <c r="AI49" s="767"/>
      <c r="AJ49" s="767"/>
      <c r="AK49" s="779"/>
      <c r="AL49" s="791"/>
      <c r="AM49" s="795" t="s">
        <v>81</v>
      </c>
      <c r="AN49" s="808" t="s">
        <v>435</v>
      </c>
      <c r="AO49" s="820"/>
      <c r="AP49" s="820"/>
      <c r="AQ49" s="820"/>
      <c r="AR49" s="854"/>
    </row>
    <row r="50" spans="1:44" ht="13.2">
      <c r="A50" s="756"/>
      <c r="B50" s="767"/>
      <c r="C50" s="767"/>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767"/>
      <c r="AB50" s="767"/>
      <c r="AC50" s="767"/>
      <c r="AD50" s="767"/>
      <c r="AE50" s="767"/>
      <c r="AF50" s="767"/>
      <c r="AG50" s="767"/>
      <c r="AH50" s="767"/>
      <c r="AI50" s="767"/>
      <c r="AJ50" s="767"/>
      <c r="AK50" s="780"/>
      <c r="AL50" s="792"/>
      <c r="AM50" s="796"/>
      <c r="AN50" s="809" t="s">
        <v>484</v>
      </c>
      <c r="AO50" s="821" t="s">
        <v>485</v>
      </c>
      <c r="AP50" s="832" t="s">
        <v>513</v>
      </c>
      <c r="AQ50" s="845" t="s">
        <v>375</v>
      </c>
      <c r="AR50" s="855" t="s">
        <v>514</v>
      </c>
    </row>
    <row r="51" spans="1:44" ht="13.2">
      <c r="A51" s="756"/>
      <c r="B51" s="767"/>
      <c r="C51" s="767"/>
      <c r="D51" s="767"/>
      <c r="E51" s="767"/>
      <c r="F51" s="767"/>
      <c r="G51" s="767"/>
      <c r="H51" s="767"/>
      <c r="I51" s="767"/>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7"/>
      <c r="AI51" s="767"/>
      <c r="AJ51" s="767"/>
      <c r="AK51" s="779" t="s">
        <v>130</v>
      </c>
      <c r="AL51" s="791"/>
      <c r="AM51" s="797">
        <v>6570691</v>
      </c>
      <c r="AN51" s="810">
        <v>48971</v>
      </c>
      <c r="AO51" s="822">
        <v>-8.6</v>
      </c>
      <c r="AP51" s="833">
        <v>63257</v>
      </c>
      <c r="AQ51" s="846">
        <v>36.200000000000003</v>
      </c>
      <c r="AR51" s="856">
        <v>-44.8</v>
      </c>
    </row>
    <row r="52" spans="1:44" ht="13.2">
      <c r="A52" s="756"/>
      <c r="B52" s="767"/>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81"/>
      <c r="AL52" s="793" t="s">
        <v>271</v>
      </c>
      <c r="AM52" s="798">
        <v>4220817</v>
      </c>
      <c r="AN52" s="811">
        <v>31457</v>
      </c>
      <c r="AO52" s="823">
        <v>-2.2999999999999998</v>
      </c>
      <c r="AP52" s="834">
        <v>27259</v>
      </c>
      <c r="AQ52" s="847">
        <v>-1.4</v>
      </c>
      <c r="AR52" s="857">
        <v>-0.9</v>
      </c>
    </row>
    <row r="53" spans="1:44" ht="13.2">
      <c r="A53" s="756"/>
      <c r="B53" s="767"/>
      <c r="C53" s="767"/>
      <c r="D53" s="767"/>
      <c r="E53" s="767"/>
      <c r="F53" s="767"/>
      <c r="G53" s="767"/>
      <c r="H53" s="767"/>
      <c r="I53" s="767"/>
      <c r="J53" s="767"/>
      <c r="K53" s="767"/>
      <c r="L53" s="767"/>
      <c r="M53" s="767"/>
      <c r="N53" s="767"/>
      <c r="O53" s="767"/>
      <c r="P53" s="767"/>
      <c r="Q53" s="767"/>
      <c r="R53" s="767"/>
      <c r="S53" s="767"/>
      <c r="T53" s="767"/>
      <c r="U53" s="767"/>
      <c r="V53" s="767"/>
      <c r="W53" s="767"/>
      <c r="X53" s="767"/>
      <c r="Y53" s="767"/>
      <c r="Z53" s="767"/>
      <c r="AA53" s="767"/>
      <c r="AB53" s="767"/>
      <c r="AC53" s="767"/>
      <c r="AD53" s="767"/>
      <c r="AE53" s="767"/>
      <c r="AF53" s="767"/>
      <c r="AG53" s="767"/>
      <c r="AH53" s="767"/>
      <c r="AI53" s="767"/>
      <c r="AJ53" s="767"/>
      <c r="AK53" s="779" t="s">
        <v>229</v>
      </c>
      <c r="AL53" s="791"/>
      <c r="AM53" s="797">
        <v>5691545</v>
      </c>
      <c r="AN53" s="810">
        <v>42588</v>
      </c>
      <c r="AO53" s="822">
        <v>-13</v>
      </c>
      <c r="AP53" s="833">
        <v>52308</v>
      </c>
      <c r="AQ53" s="846">
        <v>-17.3</v>
      </c>
      <c r="AR53" s="856">
        <v>4.3</v>
      </c>
    </row>
    <row r="54" spans="1:44" ht="13.2">
      <c r="A54" s="756"/>
      <c r="B54" s="767"/>
      <c r="C54" s="767"/>
      <c r="D54" s="767"/>
      <c r="E54" s="767"/>
      <c r="F54" s="767"/>
      <c r="G54" s="767"/>
      <c r="H54" s="767"/>
      <c r="I54" s="767"/>
      <c r="J54" s="767"/>
      <c r="K54" s="767"/>
      <c r="L54" s="767"/>
      <c r="M54" s="767"/>
      <c r="N54" s="767"/>
      <c r="O54" s="767"/>
      <c r="P54" s="767"/>
      <c r="Q54" s="767"/>
      <c r="R54" s="767"/>
      <c r="S54" s="767"/>
      <c r="T54" s="767"/>
      <c r="U54" s="767"/>
      <c r="V54" s="767"/>
      <c r="W54" s="767"/>
      <c r="X54" s="767"/>
      <c r="Y54" s="767"/>
      <c r="Z54" s="767"/>
      <c r="AA54" s="767"/>
      <c r="AB54" s="767"/>
      <c r="AC54" s="767"/>
      <c r="AD54" s="767"/>
      <c r="AE54" s="767"/>
      <c r="AF54" s="767"/>
      <c r="AG54" s="767"/>
      <c r="AH54" s="767"/>
      <c r="AI54" s="767"/>
      <c r="AJ54" s="767"/>
      <c r="AK54" s="781"/>
      <c r="AL54" s="793" t="s">
        <v>271</v>
      </c>
      <c r="AM54" s="798">
        <v>3453091</v>
      </c>
      <c r="AN54" s="811">
        <v>25839</v>
      </c>
      <c r="AO54" s="823">
        <v>-17.899999999999999</v>
      </c>
      <c r="AP54" s="834">
        <v>28695</v>
      </c>
      <c r="AQ54" s="847">
        <v>5.3</v>
      </c>
      <c r="AR54" s="857">
        <v>-23.2</v>
      </c>
    </row>
    <row r="55" spans="1:44" ht="13.2">
      <c r="A55" s="756"/>
      <c r="B55" s="767"/>
      <c r="C55" s="767"/>
      <c r="D55" s="767"/>
      <c r="E55" s="767"/>
      <c r="F55" s="767"/>
      <c r="G55" s="767"/>
      <c r="H55" s="767"/>
      <c r="I55" s="767"/>
      <c r="J55" s="767"/>
      <c r="K55" s="767"/>
      <c r="L55" s="767"/>
      <c r="M55" s="767"/>
      <c r="N55" s="767"/>
      <c r="O55" s="767"/>
      <c r="P55" s="767"/>
      <c r="Q55" s="767"/>
      <c r="R55" s="767"/>
      <c r="S55" s="767"/>
      <c r="T55" s="767"/>
      <c r="U55" s="767"/>
      <c r="V55" s="767"/>
      <c r="W55" s="767"/>
      <c r="X55" s="767"/>
      <c r="Y55" s="767"/>
      <c r="Z55" s="767"/>
      <c r="AA55" s="767"/>
      <c r="AB55" s="767"/>
      <c r="AC55" s="767"/>
      <c r="AD55" s="767"/>
      <c r="AE55" s="767"/>
      <c r="AF55" s="767"/>
      <c r="AG55" s="767"/>
      <c r="AH55" s="767"/>
      <c r="AI55" s="767"/>
      <c r="AJ55" s="767"/>
      <c r="AK55" s="779" t="s">
        <v>494</v>
      </c>
      <c r="AL55" s="791"/>
      <c r="AM55" s="797">
        <v>5300295</v>
      </c>
      <c r="AN55" s="810">
        <v>39864</v>
      </c>
      <c r="AO55" s="822">
        <v>-6.4</v>
      </c>
      <c r="AP55" s="833">
        <v>46402</v>
      </c>
      <c r="AQ55" s="846">
        <v>-11.3</v>
      </c>
      <c r="AR55" s="856">
        <v>4.9000000000000004</v>
      </c>
    </row>
    <row r="56" spans="1:44" ht="13.2">
      <c r="A56" s="756"/>
      <c r="B56" s="767"/>
      <c r="C56" s="767"/>
      <c r="D56" s="767"/>
      <c r="E56" s="767"/>
      <c r="F56" s="767"/>
      <c r="G56" s="767"/>
      <c r="H56" s="767"/>
      <c r="I56" s="767"/>
      <c r="J56" s="767"/>
      <c r="K56" s="767"/>
      <c r="L56" s="767"/>
      <c r="M56" s="767"/>
      <c r="N56" s="767"/>
      <c r="O56" s="767"/>
      <c r="P56" s="767"/>
      <c r="Q56" s="767"/>
      <c r="R56" s="767"/>
      <c r="S56" s="767"/>
      <c r="T56" s="767"/>
      <c r="U56" s="767"/>
      <c r="V56" s="767"/>
      <c r="W56" s="767"/>
      <c r="X56" s="767"/>
      <c r="Y56" s="767"/>
      <c r="Z56" s="767"/>
      <c r="AA56" s="767"/>
      <c r="AB56" s="767"/>
      <c r="AC56" s="767"/>
      <c r="AD56" s="767"/>
      <c r="AE56" s="767"/>
      <c r="AF56" s="767"/>
      <c r="AG56" s="767"/>
      <c r="AH56" s="767"/>
      <c r="AI56" s="767"/>
      <c r="AJ56" s="767"/>
      <c r="AK56" s="781"/>
      <c r="AL56" s="793" t="s">
        <v>271</v>
      </c>
      <c r="AM56" s="798">
        <v>4026146</v>
      </c>
      <c r="AN56" s="811">
        <v>30281</v>
      </c>
      <c r="AO56" s="823">
        <v>17.2</v>
      </c>
      <c r="AP56" s="834">
        <v>26897</v>
      </c>
      <c r="AQ56" s="847">
        <v>-6.3</v>
      </c>
      <c r="AR56" s="857">
        <v>23.5</v>
      </c>
    </row>
    <row r="57" spans="1:44" ht="13.2">
      <c r="A57" s="756"/>
      <c r="B57" s="767"/>
      <c r="C57" s="767"/>
      <c r="D57" s="767"/>
      <c r="E57" s="767"/>
      <c r="F57" s="767"/>
      <c r="G57" s="767"/>
      <c r="H57" s="767"/>
      <c r="I57" s="767"/>
      <c r="J57" s="767"/>
      <c r="K57" s="767"/>
      <c r="L57" s="767"/>
      <c r="M57" s="767"/>
      <c r="N57" s="767"/>
      <c r="O57" s="767"/>
      <c r="P57" s="767"/>
      <c r="Q57" s="767"/>
      <c r="R57" s="767"/>
      <c r="S57" s="767"/>
      <c r="T57" s="767"/>
      <c r="U57" s="767"/>
      <c r="V57" s="767"/>
      <c r="W57" s="767"/>
      <c r="X57" s="767"/>
      <c r="Y57" s="767"/>
      <c r="Z57" s="767"/>
      <c r="AA57" s="767"/>
      <c r="AB57" s="767"/>
      <c r="AC57" s="767"/>
      <c r="AD57" s="767"/>
      <c r="AE57" s="767"/>
      <c r="AF57" s="767"/>
      <c r="AG57" s="767"/>
      <c r="AH57" s="767"/>
      <c r="AI57" s="767"/>
      <c r="AJ57" s="767"/>
      <c r="AK57" s="779" t="s">
        <v>515</v>
      </c>
      <c r="AL57" s="791"/>
      <c r="AM57" s="797">
        <v>12254145</v>
      </c>
      <c r="AN57" s="810">
        <v>92625</v>
      </c>
      <c r="AO57" s="822">
        <v>132.4</v>
      </c>
      <c r="AP57" s="833">
        <v>66343</v>
      </c>
      <c r="AQ57" s="846">
        <v>43</v>
      </c>
      <c r="AR57" s="856">
        <v>89.4</v>
      </c>
    </row>
    <row r="58" spans="1:44" ht="13.2">
      <c r="A58" s="756"/>
      <c r="B58" s="767"/>
      <c r="C58" s="767"/>
      <c r="D58" s="767"/>
      <c r="E58" s="767"/>
      <c r="F58" s="767"/>
      <c r="G58" s="767"/>
      <c r="H58" s="767"/>
      <c r="I58" s="767"/>
      <c r="J58" s="767"/>
      <c r="K58" s="767"/>
      <c r="L58" s="767"/>
      <c r="M58" s="767"/>
      <c r="N58" s="767"/>
      <c r="O58" s="767"/>
      <c r="P58" s="767"/>
      <c r="Q58" s="767"/>
      <c r="R58" s="767"/>
      <c r="S58" s="767"/>
      <c r="T58" s="767"/>
      <c r="U58" s="767"/>
      <c r="V58" s="767"/>
      <c r="W58" s="767"/>
      <c r="X58" s="767"/>
      <c r="Y58" s="767"/>
      <c r="Z58" s="767"/>
      <c r="AA58" s="767"/>
      <c r="AB58" s="767"/>
      <c r="AC58" s="767"/>
      <c r="AD58" s="767"/>
      <c r="AE58" s="767"/>
      <c r="AF58" s="767"/>
      <c r="AG58" s="767"/>
      <c r="AH58" s="767"/>
      <c r="AI58" s="767"/>
      <c r="AJ58" s="767"/>
      <c r="AK58" s="781"/>
      <c r="AL58" s="793" t="s">
        <v>271</v>
      </c>
      <c r="AM58" s="798">
        <v>5152673</v>
      </c>
      <c r="AN58" s="811">
        <v>38947</v>
      </c>
      <c r="AO58" s="823">
        <v>28.6</v>
      </c>
      <c r="AP58" s="834">
        <v>34529</v>
      </c>
      <c r="AQ58" s="847">
        <v>28.4</v>
      </c>
      <c r="AR58" s="857">
        <v>0.2</v>
      </c>
    </row>
    <row r="59" spans="1:44" ht="13.2">
      <c r="A59" s="756"/>
      <c r="B59" s="767"/>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79" t="s">
        <v>468</v>
      </c>
      <c r="AL59" s="791"/>
      <c r="AM59" s="797">
        <v>6656639</v>
      </c>
      <c r="AN59" s="810">
        <v>50728</v>
      </c>
      <c r="AO59" s="822">
        <v>-45.2</v>
      </c>
      <c r="AP59" s="833">
        <v>56416</v>
      </c>
      <c r="AQ59" s="846">
        <v>-15</v>
      </c>
      <c r="AR59" s="856">
        <v>-30.2</v>
      </c>
    </row>
    <row r="60" spans="1:44" ht="13.2">
      <c r="A60" s="756"/>
      <c r="B60" s="767"/>
      <c r="C60" s="767"/>
      <c r="D60" s="767"/>
      <c r="E60" s="767"/>
      <c r="F60" s="767"/>
      <c r="G60" s="767"/>
      <c r="H60" s="767"/>
      <c r="I60" s="767"/>
      <c r="J60" s="767"/>
      <c r="K60" s="767"/>
      <c r="L60" s="767"/>
      <c r="M60" s="767"/>
      <c r="N60" s="767"/>
      <c r="O60" s="767"/>
      <c r="P60" s="767"/>
      <c r="Q60" s="767"/>
      <c r="R60" s="767"/>
      <c r="S60" s="767"/>
      <c r="T60" s="767"/>
      <c r="U60" s="767"/>
      <c r="V60" s="767"/>
      <c r="W60" s="767"/>
      <c r="X60" s="767"/>
      <c r="Y60" s="767"/>
      <c r="Z60" s="767"/>
      <c r="AA60" s="767"/>
      <c r="AB60" s="767"/>
      <c r="AC60" s="767"/>
      <c r="AD60" s="767"/>
      <c r="AE60" s="767"/>
      <c r="AF60" s="767"/>
      <c r="AG60" s="767"/>
      <c r="AH60" s="767"/>
      <c r="AI60" s="767"/>
      <c r="AJ60" s="767"/>
      <c r="AK60" s="781"/>
      <c r="AL60" s="793" t="s">
        <v>271</v>
      </c>
      <c r="AM60" s="798">
        <v>5017034</v>
      </c>
      <c r="AN60" s="811">
        <v>38233</v>
      </c>
      <c r="AO60" s="823">
        <v>-1.8</v>
      </c>
      <c r="AP60" s="834">
        <v>32623</v>
      </c>
      <c r="AQ60" s="847">
        <v>-5.5</v>
      </c>
      <c r="AR60" s="857">
        <v>3.7</v>
      </c>
    </row>
    <row r="61" spans="1:44" ht="13.2">
      <c r="A61" s="756"/>
      <c r="B61" s="767"/>
      <c r="C61" s="767"/>
      <c r="D61" s="767"/>
      <c r="E61" s="767"/>
      <c r="F61" s="767"/>
      <c r="G61" s="767"/>
      <c r="H61" s="767"/>
      <c r="I61" s="767"/>
      <c r="J61" s="767"/>
      <c r="K61" s="767"/>
      <c r="L61" s="767"/>
      <c r="M61" s="767"/>
      <c r="N61" s="767"/>
      <c r="O61" s="767"/>
      <c r="P61" s="767"/>
      <c r="Q61" s="767"/>
      <c r="R61" s="767"/>
      <c r="S61" s="767"/>
      <c r="T61" s="767"/>
      <c r="U61" s="767"/>
      <c r="V61" s="767"/>
      <c r="W61" s="767"/>
      <c r="X61" s="767"/>
      <c r="Y61" s="767"/>
      <c r="Z61" s="767"/>
      <c r="AA61" s="767"/>
      <c r="AB61" s="767"/>
      <c r="AC61" s="767"/>
      <c r="AD61" s="767"/>
      <c r="AE61" s="767"/>
      <c r="AF61" s="767"/>
      <c r="AG61" s="767"/>
      <c r="AH61" s="767"/>
      <c r="AI61" s="767"/>
      <c r="AJ61" s="767"/>
      <c r="AK61" s="779" t="s">
        <v>516</v>
      </c>
      <c r="AL61" s="794"/>
      <c r="AM61" s="797">
        <v>7294663</v>
      </c>
      <c r="AN61" s="810">
        <v>54955</v>
      </c>
      <c r="AO61" s="822">
        <v>11.8</v>
      </c>
      <c r="AP61" s="833">
        <v>56945</v>
      </c>
      <c r="AQ61" s="848">
        <v>7.1</v>
      </c>
      <c r="AR61" s="856">
        <v>4.7</v>
      </c>
    </row>
    <row r="62" spans="1:44" ht="13.2">
      <c r="A62" s="756"/>
      <c r="B62" s="767"/>
      <c r="C62" s="767"/>
      <c r="D62" s="767"/>
      <c r="E62" s="767"/>
      <c r="F62" s="767"/>
      <c r="G62" s="767"/>
      <c r="H62" s="767"/>
      <c r="I62" s="767"/>
      <c r="J62" s="767"/>
      <c r="K62" s="767"/>
      <c r="L62" s="767"/>
      <c r="M62" s="767"/>
      <c r="N62" s="767"/>
      <c r="O62" s="767"/>
      <c r="P62" s="767"/>
      <c r="Q62" s="767"/>
      <c r="R62" s="767"/>
      <c r="S62" s="767"/>
      <c r="T62" s="767"/>
      <c r="U62" s="767"/>
      <c r="V62" s="767"/>
      <c r="W62" s="767"/>
      <c r="X62" s="767"/>
      <c r="Y62" s="767"/>
      <c r="Z62" s="767"/>
      <c r="AA62" s="767"/>
      <c r="AB62" s="767"/>
      <c r="AC62" s="767"/>
      <c r="AD62" s="767"/>
      <c r="AE62" s="767"/>
      <c r="AF62" s="767"/>
      <c r="AG62" s="767"/>
      <c r="AH62" s="767"/>
      <c r="AI62" s="767"/>
      <c r="AJ62" s="767"/>
      <c r="AK62" s="781"/>
      <c r="AL62" s="793" t="s">
        <v>271</v>
      </c>
      <c r="AM62" s="798">
        <v>4373952</v>
      </c>
      <c r="AN62" s="811">
        <v>32951</v>
      </c>
      <c r="AO62" s="823">
        <v>4.8</v>
      </c>
      <c r="AP62" s="834">
        <v>30001</v>
      </c>
      <c r="AQ62" s="847">
        <v>4.0999999999999996</v>
      </c>
      <c r="AR62" s="857">
        <v>0.7</v>
      </c>
    </row>
    <row r="63" spans="1:44" ht="13.2">
      <c r="A63" s="756"/>
      <c r="B63" s="767"/>
      <c r="C63" s="767"/>
      <c r="D63" s="767"/>
      <c r="E63" s="767"/>
      <c r="F63" s="767"/>
      <c r="G63" s="767"/>
      <c r="H63" s="767"/>
      <c r="I63" s="767"/>
      <c r="J63" s="767"/>
      <c r="K63" s="767"/>
      <c r="L63" s="767"/>
      <c r="M63" s="767"/>
      <c r="N63" s="767"/>
      <c r="O63" s="767"/>
      <c r="P63" s="767"/>
      <c r="Q63" s="767"/>
      <c r="R63" s="767"/>
      <c r="S63" s="767"/>
      <c r="T63" s="767"/>
      <c r="U63" s="767"/>
      <c r="V63" s="767"/>
      <c r="W63" s="767"/>
      <c r="X63" s="767"/>
      <c r="Y63" s="767"/>
      <c r="Z63" s="767"/>
      <c r="AA63" s="767"/>
      <c r="AB63" s="767"/>
      <c r="AC63" s="767"/>
      <c r="AD63" s="767"/>
      <c r="AE63" s="767"/>
      <c r="AF63" s="767"/>
      <c r="AG63" s="767"/>
      <c r="AH63" s="767"/>
      <c r="AI63" s="767"/>
      <c r="AJ63" s="767"/>
      <c r="AK63" s="767"/>
      <c r="AL63" s="767"/>
      <c r="AM63" s="767"/>
      <c r="AN63" s="767"/>
      <c r="AO63" s="767"/>
      <c r="AP63" s="767"/>
      <c r="AQ63" s="767"/>
      <c r="AR63" s="767"/>
    </row>
    <row r="64" spans="1:44" ht="13.2">
      <c r="A64" s="756"/>
      <c r="B64" s="767"/>
      <c r="C64" s="767"/>
      <c r="D64" s="767"/>
      <c r="E64" s="767"/>
      <c r="F64" s="767"/>
      <c r="G64" s="767"/>
      <c r="H64" s="767"/>
      <c r="I64" s="767"/>
      <c r="J64" s="767"/>
      <c r="K64" s="767"/>
      <c r="L64" s="767"/>
      <c r="M64" s="767"/>
      <c r="N64" s="767"/>
      <c r="O64" s="767"/>
      <c r="P64" s="767"/>
      <c r="Q64" s="767"/>
      <c r="R64" s="767"/>
      <c r="S64" s="767"/>
      <c r="T64" s="767"/>
      <c r="U64" s="767"/>
      <c r="V64" s="767"/>
      <c r="W64" s="767"/>
      <c r="X64" s="767"/>
      <c r="Y64" s="767"/>
      <c r="Z64" s="767"/>
      <c r="AA64" s="767"/>
      <c r="AB64" s="767"/>
      <c r="AC64" s="767"/>
      <c r="AD64" s="767"/>
      <c r="AE64" s="767"/>
      <c r="AF64" s="767"/>
      <c r="AG64" s="767"/>
      <c r="AH64" s="767"/>
      <c r="AI64" s="767"/>
      <c r="AJ64" s="767"/>
      <c r="AK64" s="767"/>
      <c r="AL64" s="767"/>
      <c r="AM64" s="767"/>
      <c r="AN64" s="767"/>
      <c r="AO64" s="767"/>
      <c r="AP64" s="767"/>
      <c r="AQ64" s="767"/>
      <c r="AR64" s="767"/>
    </row>
    <row r="65" spans="1:46" ht="13.2">
      <c r="A65" s="756"/>
      <c r="B65" s="767"/>
      <c r="C65" s="767"/>
      <c r="D65" s="767"/>
      <c r="E65" s="767"/>
      <c r="F65" s="767"/>
      <c r="G65" s="767"/>
      <c r="H65" s="767"/>
      <c r="I65" s="767"/>
      <c r="J65" s="767"/>
      <c r="K65" s="767"/>
      <c r="L65" s="767"/>
      <c r="M65" s="767"/>
      <c r="N65" s="767"/>
      <c r="O65" s="767"/>
      <c r="P65" s="767"/>
      <c r="Q65" s="767"/>
      <c r="R65" s="767"/>
      <c r="S65" s="767"/>
      <c r="T65" s="767"/>
      <c r="U65" s="767"/>
      <c r="V65" s="767"/>
      <c r="W65" s="767"/>
      <c r="X65" s="767"/>
      <c r="Y65" s="767"/>
      <c r="Z65" s="767"/>
      <c r="AA65" s="767"/>
      <c r="AB65" s="767"/>
      <c r="AC65" s="767"/>
      <c r="AD65" s="767"/>
      <c r="AE65" s="767"/>
      <c r="AF65" s="767"/>
      <c r="AG65" s="767"/>
      <c r="AH65" s="767"/>
      <c r="AI65" s="767"/>
      <c r="AJ65" s="767"/>
      <c r="AK65" s="767"/>
      <c r="AL65" s="767"/>
      <c r="AM65" s="767"/>
      <c r="AN65" s="767"/>
      <c r="AO65" s="767"/>
      <c r="AP65" s="767"/>
      <c r="AQ65" s="767"/>
      <c r="AR65" s="767"/>
    </row>
    <row r="66" spans="1:46" ht="13.2">
      <c r="A66" s="766"/>
      <c r="B66" s="764"/>
      <c r="C66" s="764"/>
      <c r="D66" s="764"/>
      <c r="E66" s="764"/>
      <c r="F66" s="764"/>
      <c r="G66" s="764"/>
      <c r="H66" s="764"/>
      <c r="I66" s="764"/>
      <c r="J66" s="764"/>
      <c r="K66" s="764"/>
      <c r="L66" s="764"/>
      <c r="M66" s="764"/>
      <c r="N66" s="764"/>
      <c r="O66" s="764"/>
      <c r="P66" s="764"/>
      <c r="Q66" s="764"/>
      <c r="R66" s="764"/>
      <c r="S66" s="764"/>
      <c r="T66" s="764"/>
      <c r="U66" s="764"/>
      <c r="V66" s="764"/>
      <c r="W66" s="764"/>
      <c r="X66" s="764"/>
      <c r="Y66" s="764"/>
      <c r="Z66" s="764"/>
      <c r="AA66" s="764"/>
      <c r="AB66" s="764"/>
      <c r="AC66" s="764"/>
      <c r="AD66" s="764"/>
      <c r="AE66" s="764"/>
      <c r="AF66" s="764"/>
      <c r="AG66" s="764"/>
      <c r="AH66" s="764"/>
      <c r="AI66" s="764"/>
      <c r="AJ66" s="764"/>
      <c r="AK66" s="764"/>
      <c r="AL66" s="764"/>
      <c r="AM66" s="764"/>
      <c r="AN66" s="764"/>
      <c r="AO66" s="764"/>
      <c r="AP66" s="764"/>
      <c r="AQ66" s="764"/>
      <c r="AR66" s="764"/>
      <c r="AS66" s="863"/>
    </row>
    <row r="67" spans="1:46" ht="13.5" hidden="1" customHeight="1">
      <c r="AK67" s="767"/>
      <c r="AL67" s="767"/>
      <c r="AM67" s="767"/>
      <c r="AN67" s="767"/>
      <c r="AO67" s="767"/>
      <c r="AP67" s="767"/>
      <c r="AQ67" s="767"/>
      <c r="AR67" s="767"/>
      <c r="AS67" s="767"/>
      <c r="AT67" s="767"/>
    </row>
    <row r="68" spans="1:46" ht="13.5" hidden="1" customHeight="1">
      <c r="AK68" s="767"/>
      <c r="AL68" s="767"/>
      <c r="AM68" s="767"/>
      <c r="AN68" s="767"/>
      <c r="AO68" s="767"/>
      <c r="AP68" s="767"/>
      <c r="AQ68" s="767"/>
      <c r="AR68" s="767"/>
    </row>
    <row r="69" spans="1:46" ht="13.5" hidden="1" customHeight="1">
      <c r="AK69" s="767"/>
      <c r="AL69" s="767"/>
      <c r="AM69" s="767"/>
      <c r="AN69" s="767"/>
      <c r="AO69" s="767"/>
      <c r="AP69" s="767"/>
      <c r="AQ69" s="767"/>
      <c r="AR69" s="767"/>
    </row>
    <row r="70" spans="1:46" ht="13.2" hidden="1">
      <c r="AK70" s="767"/>
      <c r="AL70" s="767"/>
      <c r="AM70" s="767"/>
      <c r="AN70" s="767"/>
      <c r="AO70" s="767"/>
      <c r="AP70" s="767"/>
      <c r="AQ70" s="767"/>
      <c r="AR70" s="767"/>
    </row>
    <row r="71" spans="1:46" ht="13.2" hidden="1">
      <c r="AK71" s="767"/>
      <c r="AL71" s="767"/>
      <c r="AM71" s="767"/>
      <c r="AN71" s="767"/>
      <c r="AO71" s="767"/>
      <c r="AP71" s="767"/>
      <c r="AQ71" s="767"/>
      <c r="AR71" s="767"/>
    </row>
    <row r="72" spans="1:46" ht="13.2" hidden="1">
      <c r="AK72" s="767"/>
      <c r="AL72" s="767"/>
      <c r="AM72" s="767"/>
      <c r="AN72" s="767"/>
      <c r="AO72" s="767"/>
      <c r="AP72" s="767"/>
      <c r="AQ72" s="767"/>
      <c r="AR72" s="767"/>
    </row>
    <row r="73" spans="1:46" ht="13.2" hidden="1">
      <c r="AK73" s="767"/>
      <c r="AL73" s="767"/>
      <c r="AM73" s="767"/>
      <c r="AN73" s="767"/>
      <c r="AO73" s="767"/>
      <c r="AP73" s="767"/>
      <c r="AQ73" s="767"/>
      <c r="AR73" s="767"/>
    </row>
  </sheetData>
  <sheetProtection algorithmName="SHA-512" hashValue="8Oilx902HUJeJjp+de6yPQOGIAimMGjAixqhj3d2fpOKHvVW1lOLOMOwj7g0zVlPJTpG25kqjTb1rE2mkPCqYQ==" saltValue="qPFqiHXwV3xJpNlUgatIPA==" spinCount="100000" sheet="1" objects="1" scenarios="1"/>
  <mergeCells count="24">
    <mergeCell ref="AK9:AN9"/>
    <mergeCell ref="AK10:AN10"/>
    <mergeCell ref="AK11:AN11"/>
    <mergeCell ref="AK12:AN12"/>
    <mergeCell ref="AK13:AN13"/>
    <mergeCell ref="AK14:AN14"/>
    <mergeCell ref="AK15:AN15"/>
    <mergeCell ref="AK16:AN16"/>
    <mergeCell ref="AK21:AN21"/>
    <mergeCell ref="AK22:AN22"/>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75" zoomScaleNormal="75" zoomScaleSheetLayoutView="55" workbookViewId="0"/>
  </sheetViews>
  <sheetFormatPr defaultColWidth="0" defaultRowHeight="13.5" customHeight="1" zeroHeight="1"/>
  <cols>
    <col min="1" max="125" width="2.5" style="753" customWidth="1"/>
    <col min="126" max="16384" width="9" style="754" hidden="1" customWidth="1"/>
  </cols>
  <sheetData>
    <row r="1" spans="2:125" ht="13.5" customHeight="1">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c r="DM1" s="754"/>
      <c r="DN1" s="754"/>
      <c r="DO1" s="754"/>
      <c r="DP1" s="754"/>
      <c r="DQ1" s="754"/>
      <c r="DR1" s="754"/>
      <c r="DS1" s="754"/>
      <c r="DT1" s="754"/>
      <c r="DU1" s="754"/>
    </row>
    <row r="2" spans="2:125" ht="13.2">
      <c r="B2" s="754"/>
      <c r="DG2" s="754"/>
    </row>
    <row r="3" spans="2:125" ht="13.2">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754"/>
      <c r="AV3" s="754"/>
      <c r="AW3" s="754"/>
      <c r="AX3" s="754"/>
      <c r="AY3" s="754"/>
      <c r="AZ3" s="754"/>
      <c r="BA3" s="754"/>
      <c r="BB3" s="754"/>
      <c r="BC3" s="754"/>
      <c r="BD3" s="754"/>
      <c r="BE3" s="754"/>
      <c r="BF3" s="754"/>
      <c r="BG3" s="754"/>
      <c r="BH3" s="754"/>
      <c r="BI3" s="754"/>
      <c r="BJ3" s="754"/>
      <c r="BK3" s="754"/>
      <c r="BL3" s="754"/>
      <c r="BM3" s="754"/>
      <c r="BN3" s="754"/>
      <c r="BO3" s="754"/>
      <c r="BP3" s="754"/>
      <c r="BQ3" s="754"/>
      <c r="BR3" s="754"/>
      <c r="BS3" s="754"/>
      <c r="BT3" s="754"/>
      <c r="BU3" s="754"/>
      <c r="BV3" s="754"/>
      <c r="BW3" s="754"/>
      <c r="BX3" s="754"/>
      <c r="BY3" s="754"/>
      <c r="BZ3" s="754"/>
      <c r="CA3" s="754"/>
      <c r="CB3" s="754"/>
      <c r="CC3" s="754"/>
      <c r="CD3" s="754"/>
      <c r="CE3" s="754"/>
      <c r="CF3" s="754"/>
      <c r="CG3" s="754"/>
      <c r="CH3" s="754"/>
      <c r="CI3" s="754"/>
      <c r="CJ3" s="754"/>
      <c r="CK3" s="754"/>
      <c r="CL3" s="754"/>
      <c r="CM3" s="754"/>
      <c r="CN3" s="754"/>
      <c r="CO3" s="754"/>
      <c r="CP3" s="754"/>
      <c r="CQ3" s="754"/>
      <c r="CR3" s="754"/>
      <c r="CS3" s="754"/>
      <c r="CT3" s="754"/>
      <c r="CU3" s="754"/>
      <c r="CV3" s="754"/>
      <c r="CW3" s="754"/>
      <c r="CX3" s="754"/>
      <c r="CY3" s="754"/>
      <c r="CZ3" s="754"/>
      <c r="DA3" s="754"/>
      <c r="DB3" s="754"/>
      <c r="DC3" s="754"/>
      <c r="DD3" s="754"/>
      <c r="DE3" s="754"/>
      <c r="DF3" s="754"/>
      <c r="DH3" s="754"/>
      <c r="DI3" s="754"/>
      <c r="DJ3" s="754"/>
      <c r="DK3" s="754"/>
      <c r="DL3" s="754"/>
      <c r="DM3" s="754"/>
      <c r="DN3" s="754"/>
      <c r="DO3" s="754"/>
      <c r="DP3" s="754"/>
      <c r="DQ3" s="754"/>
      <c r="DR3" s="754"/>
      <c r="DS3" s="754"/>
      <c r="DT3" s="754"/>
      <c r="DU3" s="754"/>
    </row>
    <row r="4" spans="2:125" ht="13.2"/>
    <row r="5" spans="2:125" ht="13.2"/>
    <row r="6" spans="2:125" ht="13.2"/>
    <row r="7" spans="2:125" ht="13.2"/>
    <row r="8" spans="2:125" ht="13.2"/>
    <row r="9" spans="2:125" ht="13.2">
      <c r="DU9" s="754"/>
    </row>
    <row r="10" spans="2:125" ht="13.2"/>
    <row r="11" spans="2:125" ht="13.2"/>
    <row r="12" spans="2:125" ht="13.2"/>
    <row r="13" spans="2:125" ht="13.2"/>
    <row r="14" spans="2:125" ht="13.2"/>
    <row r="15" spans="2:125" ht="13.2"/>
    <row r="16" spans="2:125" ht="13.2"/>
    <row r="17" spans="125:125" ht="13.2">
      <c r="DU17" s="754"/>
    </row>
    <row r="18" spans="125:125" ht="13.2"/>
    <row r="19" spans="125:125" ht="13.2"/>
    <row r="20" spans="125:125" ht="13.2">
      <c r="DU20" s="754"/>
    </row>
    <row r="21" spans="125:125" ht="13.2">
      <c r="DU21" s="754"/>
    </row>
    <row r="22" spans="125:125" ht="13.2"/>
    <row r="23" spans="125:125" ht="13.2"/>
    <row r="24" spans="125:125" ht="13.2"/>
    <row r="25" spans="125:125" ht="13.2"/>
    <row r="26" spans="125:125" ht="13.2"/>
    <row r="27" spans="125:125" ht="13.2"/>
    <row r="28" spans="125:125" ht="13.2">
      <c r="DU28" s="754"/>
    </row>
    <row r="29" spans="125:125" ht="13.2"/>
    <row r="30" spans="125:125" ht="13.2"/>
    <row r="31" spans="125:125" ht="13.2"/>
    <row r="32" spans="125:125" ht="13.2"/>
    <row r="33" spans="2:125" ht="13.2">
      <c r="B33" s="754"/>
      <c r="G33" s="754"/>
      <c r="I33" s="754"/>
    </row>
    <row r="34" spans="2:125" ht="13.2">
      <c r="C34" s="754"/>
      <c r="P34" s="754"/>
      <c r="DE34" s="754"/>
      <c r="DH34" s="754"/>
    </row>
    <row r="35" spans="2:125" ht="13.2">
      <c r="D35" s="754"/>
      <c r="E35" s="754"/>
      <c r="DG35" s="754"/>
      <c r="DJ35" s="754"/>
      <c r="DP35" s="754"/>
      <c r="DQ35" s="754"/>
      <c r="DR35" s="754"/>
      <c r="DS35" s="754"/>
      <c r="DT35" s="754"/>
      <c r="DU35" s="754"/>
    </row>
    <row r="36" spans="2:125" ht="13.2">
      <c r="F36" s="754"/>
      <c r="H36" s="754"/>
      <c r="J36" s="754"/>
      <c r="K36" s="754"/>
      <c r="L36" s="754"/>
      <c r="M36" s="754"/>
      <c r="N36" s="754"/>
      <c r="O36" s="754"/>
      <c r="Q36" s="754"/>
      <c r="R36" s="754"/>
      <c r="S36" s="754"/>
      <c r="T36" s="754"/>
      <c r="U36" s="754"/>
      <c r="V36" s="754"/>
      <c r="W36" s="754"/>
      <c r="X36" s="754"/>
      <c r="Y36" s="754"/>
      <c r="Z36" s="754"/>
      <c r="AA36" s="754"/>
      <c r="AB36" s="754"/>
      <c r="AC36" s="754"/>
      <c r="AD36" s="754"/>
      <c r="AE36" s="754"/>
      <c r="AF36" s="754"/>
      <c r="AG36" s="754"/>
      <c r="AH36" s="754"/>
      <c r="AI36" s="754"/>
      <c r="AJ36" s="754"/>
      <c r="AK36" s="754"/>
      <c r="AL36" s="754"/>
      <c r="AM36" s="754"/>
      <c r="AN36" s="754"/>
      <c r="AO36" s="754"/>
      <c r="AP36" s="754"/>
      <c r="AQ36" s="754"/>
      <c r="AR36" s="754"/>
      <c r="AS36" s="754"/>
      <c r="AT36" s="754"/>
      <c r="AU36" s="754"/>
      <c r="AV36" s="754"/>
      <c r="AW36" s="754"/>
      <c r="AX36" s="754"/>
      <c r="AY36" s="754"/>
      <c r="AZ36" s="754"/>
      <c r="BA36" s="754"/>
      <c r="BB36" s="754"/>
      <c r="BC36" s="754"/>
      <c r="BD36" s="754"/>
      <c r="BE36" s="754"/>
      <c r="BF36" s="754"/>
      <c r="BG36" s="754"/>
      <c r="BH36" s="754"/>
      <c r="BI36" s="754"/>
      <c r="BJ36" s="754"/>
      <c r="BK36" s="754"/>
      <c r="BL36" s="754"/>
      <c r="BM36" s="754"/>
      <c r="BN36" s="754"/>
      <c r="BO36" s="754"/>
      <c r="BP36" s="754"/>
      <c r="BQ36" s="754"/>
      <c r="BR36" s="754"/>
      <c r="BS36" s="754"/>
      <c r="BT36" s="754"/>
      <c r="BU36" s="754"/>
      <c r="BV36" s="754"/>
      <c r="BW36" s="754"/>
      <c r="BX36" s="754"/>
      <c r="BY36" s="754"/>
      <c r="BZ36" s="754"/>
      <c r="CA36" s="754"/>
      <c r="CB36" s="754"/>
      <c r="CC36" s="754"/>
      <c r="CD36" s="754"/>
      <c r="CE36" s="754"/>
      <c r="CF36" s="754"/>
      <c r="CG36" s="754"/>
      <c r="CH36" s="754"/>
      <c r="CI36" s="754"/>
      <c r="CJ36" s="754"/>
      <c r="CK36" s="754"/>
      <c r="CL36" s="754"/>
      <c r="CM36" s="754"/>
      <c r="CN36" s="754"/>
      <c r="CO36" s="754"/>
      <c r="CP36" s="754"/>
      <c r="CQ36" s="754"/>
      <c r="CR36" s="754"/>
      <c r="CS36" s="754"/>
      <c r="CT36" s="754"/>
      <c r="CU36" s="754"/>
      <c r="CV36" s="754"/>
      <c r="CW36" s="754"/>
      <c r="CX36" s="754"/>
      <c r="CY36" s="754"/>
      <c r="CZ36" s="754"/>
      <c r="DA36" s="754"/>
      <c r="DB36" s="754"/>
      <c r="DC36" s="754"/>
      <c r="DD36" s="754"/>
      <c r="DF36" s="754"/>
      <c r="DI36" s="754"/>
      <c r="DK36" s="754"/>
      <c r="DL36" s="754"/>
      <c r="DM36" s="754"/>
      <c r="DN36" s="754"/>
      <c r="DO36" s="754"/>
      <c r="DP36" s="754"/>
      <c r="DQ36" s="754"/>
      <c r="DR36" s="754"/>
      <c r="DS36" s="754"/>
      <c r="DT36" s="754"/>
      <c r="DU36" s="754"/>
    </row>
    <row r="37" spans="2:125" ht="13.2">
      <c r="DU37" s="754"/>
    </row>
    <row r="38" spans="2:125" ht="13.2">
      <c r="DT38" s="754"/>
      <c r="DU38" s="754"/>
    </row>
    <row r="39" spans="2:125" ht="13.2"/>
    <row r="40" spans="2:125" ht="13.2">
      <c r="DH40" s="754"/>
    </row>
    <row r="41" spans="2:125" ht="13.2">
      <c r="DE41" s="754"/>
    </row>
    <row r="42" spans="2:125" ht="13.2">
      <c r="DG42" s="754"/>
      <c r="DJ42" s="754"/>
    </row>
    <row r="43" spans="2:125" ht="13.2">
      <c r="Q43" s="754"/>
      <c r="R43" s="754"/>
      <c r="S43" s="754"/>
      <c r="T43" s="754"/>
      <c r="U43" s="754"/>
      <c r="V43" s="754"/>
      <c r="W43" s="754"/>
      <c r="X43" s="754"/>
      <c r="Y43" s="754"/>
      <c r="Z43" s="754"/>
      <c r="AA43" s="754"/>
      <c r="AB43" s="754"/>
      <c r="AC43" s="754"/>
      <c r="AD43" s="754"/>
      <c r="AE43" s="754"/>
      <c r="AF43" s="754"/>
      <c r="AG43" s="754"/>
      <c r="AH43" s="754"/>
      <c r="AI43" s="754"/>
      <c r="AJ43" s="754"/>
      <c r="AK43" s="754"/>
      <c r="AL43" s="754"/>
      <c r="AM43" s="754"/>
      <c r="AN43" s="754"/>
      <c r="AO43" s="754"/>
      <c r="AP43" s="754"/>
      <c r="AQ43" s="754"/>
      <c r="AR43" s="754"/>
      <c r="AS43" s="754"/>
      <c r="AT43" s="754"/>
      <c r="AU43" s="754"/>
      <c r="AV43" s="754"/>
      <c r="AW43" s="754"/>
      <c r="AX43" s="754"/>
      <c r="AY43" s="754"/>
      <c r="AZ43" s="754"/>
      <c r="BA43" s="754"/>
      <c r="BB43" s="754"/>
      <c r="BC43" s="754"/>
      <c r="BD43" s="754"/>
      <c r="BE43" s="754"/>
      <c r="BF43" s="754"/>
      <c r="BG43" s="754"/>
      <c r="BH43" s="754"/>
      <c r="BI43" s="754"/>
      <c r="BJ43" s="754"/>
      <c r="BK43" s="754"/>
      <c r="BL43" s="754"/>
      <c r="BM43" s="754"/>
      <c r="BN43" s="754"/>
      <c r="BO43" s="754"/>
      <c r="BP43" s="754"/>
      <c r="BQ43" s="754"/>
      <c r="BR43" s="754"/>
      <c r="BS43" s="754"/>
      <c r="BT43" s="754"/>
      <c r="BU43" s="754"/>
      <c r="BV43" s="754"/>
      <c r="BW43" s="754"/>
      <c r="BX43" s="754"/>
      <c r="BY43" s="754"/>
      <c r="BZ43" s="754"/>
      <c r="CA43" s="754"/>
      <c r="CB43" s="754"/>
      <c r="CC43" s="754"/>
      <c r="CD43" s="754"/>
      <c r="CE43" s="754"/>
      <c r="CF43" s="754"/>
      <c r="CG43" s="754"/>
      <c r="CH43" s="754"/>
      <c r="CI43" s="754"/>
      <c r="CJ43" s="754"/>
      <c r="CK43" s="754"/>
      <c r="CL43" s="754"/>
      <c r="CM43" s="754"/>
      <c r="CN43" s="754"/>
      <c r="CO43" s="754"/>
      <c r="CP43" s="754"/>
      <c r="CQ43" s="754"/>
      <c r="CR43" s="754"/>
      <c r="CS43" s="754"/>
      <c r="CT43" s="754"/>
      <c r="CU43" s="754"/>
      <c r="CV43" s="754"/>
      <c r="CW43" s="754"/>
      <c r="CX43" s="754"/>
      <c r="CY43" s="754"/>
      <c r="CZ43" s="754"/>
      <c r="DA43" s="754"/>
      <c r="DB43" s="754"/>
      <c r="DC43" s="754"/>
      <c r="DD43" s="754"/>
      <c r="DF43" s="754"/>
      <c r="DI43" s="754"/>
      <c r="DK43" s="754"/>
      <c r="DL43" s="754"/>
      <c r="DM43" s="754"/>
      <c r="DN43" s="754"/>
      <c r="DO43" s="754"/>
      <c r="DP43" s="754"/>
      <c r="DQ43" s="754"/>
      <c r="DR43" s="754"/>
      <c r="DS43" s="754"/>
      <c r="DT43" s="754"/>
      <c r="DU43" s="754"/>
    </row>
    <row r="44" spans="2:125" ht="13.2">
      <c r="DU44" s="754"/>
    </row>
    <row r="45" spans="2:125" ht="13.2"/>
    <row r="46" spans="2:125" ht="13.2"/>
    <row r="47" spans="2:125" ht="13.2"/>
    <row r="48" spans="2:125" ht="13.2">
      <c r="DT48" s="754"/>
      <c r="DU48" s="754"/>
    </row>
    <row r="49" spans="120:125" ht="13.2">
      <c r="DU49" s="754"/>
    </row>
    <row r="50" spans="120:125" ht="13.2">
      <c r="DU50" s="754"/>
    </row>
    <row r="51" spans="120:125" ht="13.2">
      <c r="DP51" s="754"/>
      <c r="DQ51" s="754"/>
      <c r="DR51" s="754"/>
      <c r="DS51" s="754"/>
      <c r="DT51" s="754"/>
      <c r="DU51" s="754"/>
    </row>
    <row r="52" spans="120:125" ht="13.2"/>
    <row r="53" spans="120:125" ht="13.2"/>
    <row r="54" spans="120:125" ht="13.2">
      <c r="DU54" s="754"/>
    </row>
    <row r="55" spans="120:125" ht="13.2"/>
    <row r="56" spans="120:125" ht="13.2"/>
    <row r="57" spans="120:125" ht="13.2"/>
    <row r="58" spans="120:125" ht="13.2">
      <c r="DU58" s="754"/>
    </row>
    <row r="59" spans="120:125" ht="13.2"/>
    <row r="60" spans="120:125" ht="13.2"/>
    <row r="61" spans="120:125" ht="13.2"/>
    <row r="62" spans="120:125" ht="13.2"/>
    <row r="63" spans="120:125" ht="13.2">
      <c r="DU63" s="754"/>
    </row>
    <row r="64" spans="120:125" ht="13.2">
      <c r="DT64" s="754"/>
      <c r="DU64" s="754"/>
    </row>
    <row r="65" spans="123:125" ht="13.2"/>
    <row r="66" spans="123:125" ht="13.2"/>
    <row r="67" spans="123:125" ht="13.2"/>
    <row r="68" spans="123:125" ht="13.2"/>
    <row r="69" spans="123:125" ht="13.2">
      <c r="DS69" s="754"/>
      <c r="DT69" s="754"/>
      <c r="DU69" s="754"/>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54"/>
    </row>
    <row r="83" spans="116:125" ht="13.2">
      <c r="DM83" s="754"/>
      <c r="DN83" s="754"/>
      <c r="DO83" s="754"/>
      <c r="DP83" s="754"/>
      <c r="DQ83" s="754"/>
      <c r="DR83" s="754"/>
      <c r="DS83" s="754"/>
      <c r="DT83" s="754"/>
      <c r="DU83" s="754"/>
    </row>
    <row r="84" spans="116:125" ht="13.2"/>
    <row r="85" spans="116:125" ht="13.2"/>
    <row r="86" spans="116:125" ht="13.2"/>
    <row r="87" spans="116:125" ht="13.2"/>
    <row r="88" spans="116:125" ht="13.2">
      <c r="DU88" s="754"/>
    </row>
    <row r="89" spans="116:125" ht="13.2"/>
    <row r="90" spans="116:125" ht="13.2"/>
    <row r="91" spans="116:125" ht="13.2"/>
    <row r="92" spans="116:125" ht="13.5" customHeight="1"/>
    <row r="93" spans="116:125" ht="13.5" customHeight="1"/>
    <row r="94" spans="116:125" ht="13.5" customHeight="1">
      <c r="DS94" s="754"/>
      <c r="DT94" s="754"/>
      <c r="DU94" s="754"/>
    </row>
    <row r="95" spans="116:125" ht="13.5" customHeight="1">
      <c r="DU95" s="754"/>
    </row>
    <row r="96" spans="116:125" ht="13.5" customHeight="1"/>
    <row r="97" spans="124:125" ht="13.5" customHeight="1"/>
    <row r="98" spans="124:125" ht="13.5" customHeight="1"/>
    <row r="99" spans="124:125" ht="13.5" customHeight="1"/>
    <row r="100" spans="124:125" ht="13.5" customHeight="1"/>
    <row r="101" spans="124:125" ht="13.5" customHeight="1">
      <c r="DU101" s="754"/>
    </row>
    <row r="102" spans="124:125" ht="13.5" customHeight="1"/>
    <row r="103" spans="124:125" ht="13.5" customHeight="1"/>
    <row r="104" spans="124:125" ht="13.5" customHeight="1">
      <c r="DT104" s="754"/>
      <c r="DU104" s="754"/>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54" t="s">
        <v>93</v>
      </c>
    </row>
    <row r="120" spans="125:125" ht="13.5" hidden="1" customHeight="1"/>
    <row r="121" spans="125:125" ht="13.5" hidden="1" customHeight="1">
      <c r="DU121" s="754"/>
    </row>
  </sheetData>
  <sheetProtection algorithmName="SHA-512" hashValue="lLo2p9fAk0b7ff6hHYKhkU8ZK1HzNEmSUdAo6JCEIjYGply290P+622V7yOIwDi3WSaX61BUkEhdZ28Hc7yMoQ==" saltValue="uBxoB2s3BT+wX+Vwg66CuA=="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75" zoomScaleNormal="75" zoomScaleSheetLayoutView="55" workbookViewId="0"/>
  </sheetViews>
  <sheetFormatPr defaultColWidth="0" defaultRowHeight="13.5" customHeight="1" zeroHeight="1"/>
  <cols>
    <col min="1" max="125" width="2.5" style="753" customWidth="1"/>
    <col min="126" max="142" width="0" style="754" hidden="1" customWidth="1"/>
    <col min="143" max="16384" width="9" style="754" hidden="1" customWidth="1"/>
  </cols>
  <sheetData>
    <row r="1" spans="1:125" ht="13.5" customHeight="1">
      <c r="A1" s="754"/>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c r="DM1" s="754"/>
      <c r="DN1" s="754"/>
      <c r="DO1" s="754"/>
      <c r="DP1" s="754"/>
      <c r="DQ1" s="754"/>
      <c r="DR1" s="754"/>
      <c r="DS1" s="754"/>
      <c r="DT1" s="754"/>
      <c r="DU1" s="754"/>
    </row>
    <row r="2" spans="1:125" ht="13.2">
      <c r="B2" s="754"/>
      <c r="T2" s="754"/>
    </row>
    <row r="3" spans="1:125" ht="13.2">
      <c r="C3" s="754"/>
      <c r="D3" s="754"/>
      <c r="E3" s="754"/>
      <c r="F3" s="754"/>
      <c r="G3" s="754"/>
      <c r="H3" s="754"/>
      <c r="I3" s="754"/>
      <c r="J3" s="754"/>
      <c r="K3" s="754"/>
      <c r="L3" s="754"/>
      <c r="M3" s="754"/>
      <c r="N3" s="754"/>
      <c r="O3" s="754"/>
      <c r="P3" s="754"/>
      <c r="Q3" s="754"/>
      <c r="R3" s="754"/>
      <c r="S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754"/>
      <c r="AV3" s="754"/>
      <c r="AW3" s="754"/>
      <c r="AX3" s="754"/>
      <c r="AY3" s="754"/>
      <c r="AZ3" s="754"/>
      <c r="BA3" s="754"/>
      <c r="BB3" s="754"/>
      <c r="BC3" s="754"/>
      <c r="BD3" s="754"/>
      <c r="BE3" s="754"/>
      <c r="BF3" s="754"/>
      <c r="BG3" s="754"/>
      <c r="BH3" s="754"/>
      <c r="BI3" s="754"/>
      <c r="BJ3" s="754"/>
      <c r="BK3" s="754"/>
      <c r="BL3" s="754"/>
      <c r="BM3" s="754"/>
      <c r="BN3" s="754"/>
      <c r="BO3" s="754"/>
      <c r="BP3" s="754"/>
      <c r="BQ3" s="754"/>
      <c r="BR3" s="754"/>
      <c r="BS3" s="754"/>
      <c r="BT3" s="754"/>
      <c r="BU3" s="754"/>
      <c r="BV3" s="754"/>
      <c r="BW3" s="754"/>
      <c r="BX3" s="754"/>
      <c r="BY3" s="754"/>
      <c r="BZ3" s="754"/>
      <c r="CA3" s="754"/>
      <c r="CB3" s="754"/>
      <c r="CC3" s="754"/>
      <c r="CD3" s="754"/>
      <c r="CE3" s="754"/>
      <c r="CF3" s="754"/>
      <c r="CG3" s="754"/>
      <c r="CH3" s="754"/>
      <c r="CI3" s="754"/>
      <c r="CJ3" s="754"/>
      <c r="CK3" s="754"/>
      <c r="CL3" s="754"/>
      <c r="CM3" s="754"/>
      <c r="CN3" s="754"/>
      <c r="CO3" s="754"/>
      <c r="CP3" s="754"/>
      <c r="CQ3" s="754"/>
      <c r="CR3" s="754"/>
      <c r="CS3" s="754"/>
      <c r="CT3" s="754"/>
      <c r="CU3" s="754"/>
      <c r="CV3" s="754"/>
      <c r="CW3" s="754"/>
      <c r="CX3" s="754"/>
      <c r="CY3" s="754"/>
      <c r="CZ3" s="754"/>
      <c r="DA3" s="754"/>
      <c r="DB3" s="754"/>
      <c r="DC3" s="754"/>
      <c r="DD3" s="754"/>
      <c r="DE3" s="754"/>
      <c r="DF3" s="754"/>
      <c r="DG3" s="754"/>
      <c r="DH3" s="754"/>
      <c r="DI3" s="754"/>
      <c r="DJ3" s="754"/>
      <c r="DK3" s="754"/>
      <c r="DL3" s="754"/>
      <c r="DM3" s="754"/>
      <c r="DN3" s="754"/>
      <c r="DO3" s="754"/>
      <c r="DP3" s="754"/>
      <c r="DQ3" s="754"/>
      <c r="DR3" s="754"/>
      <c r="DS3" s="754"/>
      <c r="DT3" s="754"/>
      <c r="DU3" s="754"/>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54"/>
      <c r="G33" s="754"/>
      <c r="I33" s="754"/>
    </row>
    <row r="34" spans="2:125" ht="13.2">
      <c r="C34" s="754"/>
      <c r="P34" s="754"/>
      <c r="R34" s="754"/>
      <c r="U34" s="754"/>
    </row>
    <row r="35" spans="2:125" ht="13.2">
      <c r="D35" s="754"/>
      <c r="E35" s="754"/>
      <c r="T35" s="754"/>
      <c r="W35" s="754"/>
      <c r="X35" s="754"/>
      <c r="Y35" s="754"/>
      <c r="Z35" s="754"/>
      <c r="AA35" s="754"/>
      <c r="AB35" s="754"/>
      <c r="AC35" s="754"/>
      <c r="AD35" s="754"/>
      <c r="AE35" s="754"/>
      <c r="AF35" s="754"/>
      <c r="AG35" s="754"/>
      <c r="AH35" s="754"/>
      <c r="AI35" s="754"/>
      <c r="AJ35" s="754"/>
      <c r="AK35" s="754"/>
      <c r="AL35" s="754"/>
      <c r="AM35" s="754"/>
      <c r="AN35" s="754"/>
      <c r="AO35" s="754"/>
      <c r="AP35" s="754"/>
      <c r="AQ35" s="754"/>
      <c r="AR35" s="754"/>
      <c r="AS35" s="754"/>
      <c r="AT35" s="754"/>
      <c r="AU35" s="754"/>
      <c r="AV35" s="754"/>
      <c r="AW35" s="754"/>
      <c r="AX35" s="754"/>
      <c r="AY35" s="754"/>
      <c r="AZ35" s="754"/>
      <c r="BA35" s="754"/>
      <c r="BB35" s="754"/>
      <c r="BC35" s="754"/>
      <c r="BD35" s="754"/>
      <c r="BE35" s="754"/>
      <c r="BF35" s="754"/>
      <c r="BG35" s="754"/>
      <c r="BH35" s="754"/>
      <c r="BI35" s="754"/>
      <c r="BJ35" s="754"/>
      <c r="BK35" s="754"/>
      <c r="BL35" s="754"/>
      <c r="BM35" s="754"/>
      <c r="BN35" s="754"/>
      <c r="BO35" s="754"/>
      <c r="BP35" s="754"/>
      <c r="BQ35" s="754"/>
      <c r="BR35" s="754"/>
      <c r="BS35" s="754"/>
      <c r="BT35" s="754"/>
      <c r="BU35" s="754"/>
      <c r="BV35" s="754"/>
      <c r="BW35" s="754"/>
      <c r="BX35" s="754"/>
      <c r="BY35" s="754"/>
      <c r="BZ35" s="754"/>
      <c r="CA35" s="754"/>
      <c r="CB35" s="754"/>
      <c r="CC35" s="754"/>
      <c r="CD35" s="754"/>
      <c r="CE35" s="754"/>
      <c r="CF35" s="754"/>
      <c r="CG35" s="754"/>
      <c r="CH35" s="754"/>
      <c r="CI35" s="754"/>
      <c r="CJ35" s="754"/>
      <c r="CK35" s="754"/>
      <c r="CL35" s="754"/>
      <c r="CM35" s="754"/>
      <c r="CN35" s="754"/>
      <c r="CO35" s="754"/>
      <c r="CP35" s="754"/>
      <c r="CQ35" s="754"/>
      <c r="CR35" s="754"/>
      <c r="CS35" s="754"/>
      <c r="CT35" s="754"/>
      <c r="CU35" s="754"/>
      <c r="CV35" s="754"/>
      <c r="CW35" s="754"/>
      <c r="CX35" s="754"/>
      <c r="CY35" s="754"/>
      <c r="CZ35" s="754"/>
      <c r="DA35" s="754"/>
      <c r="DB35" s="754"/>
      <c r="DC35" s="754"/>
      <c r="DD35" s="754"/>
      <c r="DE35" s="754"/>
      <c r="DF35" s="754"/>
      <c r="DG35" s="754"/>
      <c r="DH35" s="754"/>
      <c r="DI35" s="754"/>
      <c r="DJ35" s="754"/>
      <c r="DK35" s="754"/>
      <c r="DL35" s="754"/>
      <c r="DM35" s="754"/>
      <c r="DN35" s="754"/>
      <c r="DO35" s="754"/>
      <c r="DP35" s="754"/>
      <c r="DQ35" s="754"/>
      <c r="DR35" s="754"/>
      <c r="DS35" s="754"/>
      <c r="DT35" s="754"/>
      <c r="DU35" s="754"/>
    </row>
    <row r="36" spans="2:125" ht="13.2">
      <c r="F36" s="754"/>
      <c r="H36" s="754"/>
      <c r="J36" s="754"/>
      <c r="K36" s="754"/>
      <c r="L36" s="754"/>
      <c r="M36" s="754"/>
      <c r="N36" s="754"/>
      <c r="O36" s="754"/>
      <c r="Q36" s="754"/>
      <c r="S36" s="754"/>
      <c r="V36" s="754"/>
    </row>
    <row r="37" spans="2:125" ht="13.2"/>
    <row r="38" spans="2:125" ht="13.2"/>
    <row r="39" spans="2:125" ht="13.2"/>
    <row r="40" spans="2:125" ht="13.2">
      <c r="U40" s="754"/>
    </row>
    <row r="41" spans="2:125" ht="13.2">
      <c r="R41" s="754"/>
    </row>
    <row r="42" spans="2:125" ht="13.2">
      <c r="T42" s="754"/>
      <c r="W42" s="754"/>
      <c r="X42" s="754"/>
      <c r="Y42" s="754"/>
      <c r="Z42" s="754"/>
      <c r="AA42" s="754"/>
      <c r="AB42" s="754"/>
      <c r="AC42" s="754"/>
      <c r="AD42" s="754"/>
      <c r="AE42" s="754"/>
      <c r="AF42" s="754"/>
      <c r="AG42" s="754"/>
      <c r="AH42" s="754"/>
      <c r="AI42" s="754"/>
      <c r="AJ42" s="754"/>
      <c r="AK42" s="754"/>
      <c r="AL42" s="754"/>
      <c r="AM42" s="754"/>
      <c r="AN42" s="754"/>
      <c r="AO42" s="754"/>
      <c r="AP42" s="754"/>
      <c r="AQ42" s="754"/>
      <c r="AR42" s="754"/>
      <c r="AS42" s="754"/>
      <c r="AT42" s="754"/>
      <c r="AU42" s="754"/>
      <c r="AV42" s="754"/>
      <c r="AW42" s="754"/>
      <c r="AX42" s="754"/>
      <c r="AY42" s="754"/>
      <c r="AZ42" s="754"/>
      <c r="BA42" s="754"/>
      <c r="BB42" s="754"/>
      <c r="BC42" s="754"/>
      <c r="BD42" s="754"/>
      <c r="BE42" s="754"/>
      <c r="BF42" s="754"/>
      <c r="BG42" s="754"/>
      <c r="BH42" s="754"/>
      <c r="BI42" s="754"/>
      <c r="BJ42" s="754"/>
      <c r="BK42" s="754"/>
      <c r="BL42" s="754"/>
      <c r="BM42" s="754"/>
      <c r="BN42" s="754"/>
      <c r="BO42" s="754"/>
      <c r="BP42" s="754"/>
      <c r="BQ42" s="754"/>
      <c r="BR42" s="754"/>
      <c r="BS42" s="754"/>
      <c r="BT42" s="754"/>
      <c r="BU42" s="754"/>
      <c r="BV42" s="754"/>
      <c r="BW42" s="754"/>
      <c r="BX42" s="754"/>
      <c r="BY42" s="754"/>
      <c r="BZ42" s="754"/>
      <c r="CA42" s="754"/>
      <c r="CB42" s="754"/>
      <c r="CC42" s="754"/>
      <c r="CD42" s="754"/>
      <c r="CE42" s="754"/>
      <c r="CF42" s="754"/>
      <c r="CG42" s="754"/>
      <c r="CH42" s="754"/>
      <c r="CI42" s="754"/>
      <c r="CJ42" s="754"/>
      <c r="CK42" s="754"/>
      <c r="CL42" s="754"/>
      <c r="CM42" s="754"/>
      <c r="CN42" s="754"/>
      <c r="CO42" s="754"/>
      <c r="CP42" s="754"/>
      <c r="CQ42" s="754"/>
      <c r="CR42" s="754"/>
      <c r="CS42" s="754"/>
      <c r="CT42" s="754"/>
      <c r="CU42" s="754"/>
      <c r="CV42" s="754"/>
      <c r="CW42" s="754"/>
      <c r="CX42" s="754"/>
      <c r="CY42" s="754"/>
      <c r="CZ42" s="754"/>
      <c r="DA42" s="754"/>
      <c r="DB42" s="754"/>
      <c r="DC42" s="754"/>
      <c r="DD42" s="754"/>
      <c r="DE42" s="754"/>
      <c r="DF42" s="754"/>
      <c r="DG42" s="754"/>
      <c r="DH42" s="754"/>
      <c r="DI42" s="754"/>
      <c r="DJ42" s="754"/>
      <c r="DK42" s="754"/>
      <c r="DL42" s="754"/>
      <c r="DM42" s="754"/>
      <c r="DN42" s="754"/>
      <c r="DO42" s="754"/>
      <c r="DP42" s="754"/>
      <c r="DQ42" s="754"/>
      <c r="DR42" s="754"/>
      <c r="DS42" s="754"/>
      <c r="DT42" s="754"/>
      <c r="DU42" s="754"/>
    </row>
    <row r="43" spans="2:125" ht="13.2">
      <c r="Q43" s="754"/>
      <c r="S43" s="754"/>
      <c r="V43" s="754"/>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53" t="s">
        <v>93</v>
      </c>
    </row>
  </sheetData>
  <sheetProtection algorithmName="SHA-512" hashValue="ki8IVehDmgT+9VhslglCSkiJdXLUTLsUZiRCHwqcdErjB871ES1vkt3Pw1Mj9nwpcjWD8nlIUfMhRZJGEd17vA==" saltValue="9NBqe1w80JO9nxorfzAKIA=="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75" zoomScaleNormal="75" zoomScaleSheetLayoutView="100" workbookViewId="0"/>
  </sheetViews>
  <sheetFormatPr defaultColWidth="0" defaultRowHeight="13.5" customHeight="1" zeroHeight="1"/>
  <cols>
    <col min="1" max="1" width="8.25" style="369" customWidth="1"/>
    <col min="2" max="16" width="14.625" style="369" customWidth="1"/>
    <col min="17" max="16384" width="0" style="369"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62"/>
      <c r="C45" s="762"/>
      <c r="D45" s="762"/>
      <c r="E45" s="762"/>
      <c r="F45" s="762"/>
      <c r="G45" s="762"/>
      <c r="H45" s="762"/>
      <c r="I45" s="762"/>
      <c r="J45" s="884" t="s">
        <v>2</v>
      </c>
    </row>
    <row r="46" spans="2:10" ht="29.25" customHeight="1">
      <c r="B46" s="864" t="s">
        <v>5</v>
      </c>
      <c r="C46" s="868"/>
      <c r="D46" s="868"/>
      <c r="E46" s="872" t="s">
        <v>14</v>
      </c>
      <c r="F46" s="876" t="s">
        <v>518</v>
      </c>
      <c r="G46" s="880" t="s">
        <v>399</v>
      </c>
      <c r="H46" s="880" t="s">
        <v>519</v>
      </c>
      <c r="I46" s="880" t="s">
        <v>520</v>
      </c>
      <c r="J46" s="885" t="s">
        <v>521</v>
      </c>
    </row>
    <row r="47" spans="2:10" ht="57.75" customHeight="1">
      <c r="B47" s="865"/>
      <c r="C47" s="869" t="s">
        <v>3</v>
      </c>
      <c r="D47" s="869"/>
      <c r="E47" s="873"/>
      <c r="F47" s="877">
        <v>15.03</v>
      </c>
      <c r="G47" s="881">
        <v>15.76</v>
      </c>
      <c r="H47" s="881">
        <v>16.510000000000002</v>
      </c>
      <c r="I47" s="881">
        <v>19.04</v>
      </c>
      <c r="J47" s="886">
        <v>19.559999999999999</v>
      </c>
    </row>
    <row r="48" spans="2:10" ht="57.75" customHeight="1">
      <c r="B48" s="866"/>
      <c r="C48" s="870" t="s">
        <v>9</v>
      </c>
      <c r="D48" s="870"/>
      <c r="E48" s="874"/>
      <c r="F48" s="878">
        <v>5.07</v>
      </c>
      <c r="G48" s="882">
        <v>7.78</v>
      </c>
      <c r="H48" s="882">
        <v>9.4499999999999993</v>
      </c>
      <c r="I48" s="882">
        <v>9.19</v>
      </c>
      <c r="J48" s="887">
        <v>6.98</v>
      </c>
    </row>
    <row r="49" spans="2:10" ht="57.75" customHeight="1">
      <c r="B49" s="867"/>
      <c r="C49" s="871" t="s">
        <v>13</v>
      </c>
      <c r="D49" s="871"/>
      <c r="E49" s="875"/>
      <c r="F49" s="879" t="s">
        <v>157</v>
      </c>
      <c r="G49" s="883">
        <v>3.52</v>
      </c>
      <c r="H49" s="883">
        <v>2.38</v>
      </c>
      <c r="I49" s="883">
        <v>2.48</v>
      </c>
      <c r="J49" s="888" t="s">
        <v>94</v>
      </c>
    </row>
    <row r="50" spans="2:10" ht="13.5" customHeight="1"/>
  </sheetData>
  <sheetProtection algorithmName="SHA-512" hashValue="Va4wdevab0H6Pkz15llUPB7FN9YbJNQ0YYQdrCGja8t/xS9pXkw1vJ5BwjvcwxrRfb0xeYnhXi+vMfaK+901yw==" saltValue="kPusMK6Py5TVGxKoDRSw6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2" fitToWidth="1" fitToHeight="1" orientation="landscape" usePrinterDefaults="1" horizontalDpi="300" verticalDpi="300" r:id="rId1"/>
  <headerFooter alignWithMargins="0">
    <oddFooter>&amp;C&amp;P/&amp;N</oddFooter>
  </headerFooter>
  <rowBreaks count="1" manualBreakCount="1">
    <brk id="51" max="15"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深澤　英吾</cp:lastModifiedBy>
  <dcterms:created xsi:type="dcterms:W3CDTF">2022-02-02T05:21:42Z</dcterms:created>
  <dcterms:modified xsi:type="dcterms:W3CDTF">2022-03-10T00:56:59Z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2022-03-10T00:56:59Z</vt:filetime>
  </property>
</Properties>
</file>