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ilesv1\各課フォルダ\1020 財政部\1000 財政課\平成26年度 作業用フォルダ\_統合OA各課キャビネット(H26.7.9現在)\財政係\公営企業関係\R7\20260304電話にて修正依頼\県回答\"/>
    </mc:Choice>
  </mc:AlternateContent>
  <xr:revisionPtr revIDLastSave="0" documentId="13_ncr:1_{87AE2C8C-3A9C-404E-8D24-C27778A45505}" xr6:coauthVersionLast="47" xr6:coauthVersionMax="47" xr10:uidLastSave="{00000000-0000-0000-0000-000000000000}"/>
  <workbookProtection workbookAlgorithmName="SHA-512" workbookHashValue="mi36OTaTuoU+FjXn0iERbBdQOAR+7g73AaAWgjecEBR/W1PdhYX09ziysokRlXJtNx7SJpl9JrPPM86KEI5ADQ==" workbookSaltValue="CYZdjKxwuDjvE+yBQUV8u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R6" i="5"/>
  <c r="AD10" i="4" s="1"/>
  <c r="Q6" i="5"/>
  <c r="P6" i="5"/>
  <c r="P10" i="4" s="1"/>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W10" i="4"/>
  <c r="I10" i="4"/>
  <c r="BB8" i="4"/>
  <c r="AL8" i="4"/>
  <c r="AD8" i="4"/>
  <c r="W8" i="4"/>
  <c r="P8" i="4"/>
  <c r="B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<sst xmlns="http://schemas.openxmlformats.org/spreadsheetml/2006/main" count="231" uniqueCount="115">
  <si>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</si>
  <si>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</si>
  <si>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</si>
  <si>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</si>
  <si>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</si>
  <si>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</si>
  <si>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</si>
  <si>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</si>
  <si>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</si>
  <si>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</si>
  <si>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</si>
  <si>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</si>
  <si>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</si>
  <si>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</si>
  <si>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</si>
  <si>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</si>
  <si>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</si>
  <si>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</si>
  <si>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</si>
  <si>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</si>
  <si>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</si>
  <si>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</si>
  <si>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</si>
  <si>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</si>
  <si>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</si>
  <si>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</si>
  <si>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</si>
  <si>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</si>
  <si>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</si>
  <si>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</si>
  <si>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</si>
  <si>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</si>
  <si>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</si>
  <si>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</si>
  <si>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</si>
  <si>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</si>
  <si>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</si>
  <si>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</si>
  <si>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</si>
  <si>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</si>
  <si>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</si>
  <si>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</si>
  <si>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</si>
  <si>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</si>
  <si>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</si>
  <si>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</si>
  <si>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</si>
  <si>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</si>
  <si>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</si>
  <si>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</si>
  <si>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</si>
  <si>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</si>
  <si>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</si>
  <si>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</si>
  <si>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</si>
  <si>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</si>
  <si>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</si>
  <si>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</si>
  <si>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</si>
  <si>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</si>
  <si>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</si>
  <si>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</si>
  <si>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</si>
  <si>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</si>
  <si>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</si>
  <si>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</si>
  <si>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</si>
  <si>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</si>
  <si>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</si>
  <si>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</si>
  <si>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</si>
  <si>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</si>
  <si>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</si>
  <si>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</si>
  <si>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</si>
  <si>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</si>
  <si>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</si>
  <si>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</si>
  <si>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</si>
  <si>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</si>
  <si>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</si>
  <si>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</si>
  <si>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</si>
  <si>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</si>
  <si>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</si>
  <si>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</si>
  <si>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</si>
  <si>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</si>
  <si>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</si>
  <si>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</si>
  <si>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</si>
  <si>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</si>
  <si>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</si>
  <si>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</si>
  <si>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</si>
  <si>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</si>
  <si>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富士宮市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</si>
  <si>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</si>
  <si>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</si>
  <si>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</si>
  <si>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</si>
  <si>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</si>
  <si>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</si>
  <si>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</si>
  <si>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</si>
  <si>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</si>
  <si>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</si>
  <si>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</si>
  <si>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</si>
  <si>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</si>
  <si>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</si>
  <si>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</si>
  <si>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富士宮市では昭和45年から公共下水道事業に着手、昭和57年に供用開始し、管渠延長は約325㎞に達しています。
　今後、人口減少等による下水道使用料収入の減少が見込まれるため、経営戦略に基づき、施設の維持管理経費の削減に努め、適正な使用料収入の確保のために水洗化率の向上に取り組む必要があります。また今後、下水道施設の老朽化対策の費用が増加するため、各施設の改築計画を策定し、効率的に改築更新を実施していく予定です。
　</t>
    <rPh sb="1" eb="5">
      <t>フジノミヤシ</t>
    </rPh>
    <rPh sb="7" eb="9">
      <t>ショウワ</t>
    </rPh>
    <rPh sb="11" eb="12">
      <t>ネン</t>
    </rPh>
    <rPh sb="14" eb="16">
      <t>コウキョウ</t>
    </rPh>
    <rPh sb="16" eb="19">
      <t>ゲスイドウ</t>
    </rPh>
    <rPh sb="19" eb="21">
      <t>ジギョウ</t>
    </rPh>
    <rPh sb="22" eb="24">
      <t>チャクシュ</t>
    </rPh>
    <rPh sb="25" eb="27">
      <t>ショウワ</t>
    </rPh>
    <rPh sb="29" eb="30">
      <t>ネン</t>
    </rPh>
    <rPh sb="31" eb="33">
      <t>キョウヨウ</t>
    </rPh>
    <rPh sb="33" eb="35">
      <t>カイシ</t>
    </rPh>
    <rPh sb="37" eb="39">
      <t>カンキョ</t>
    </rPh>
    <rPh sb="39" eb="41">
      <t>エンチョウ</t>
    </rPh>
    <rPh sb="42" eb="43">
      <t>ヤク</t>
    </rPh>
    <rPh sb="48" eb="49">
      <t>タッ</t>
    </rPh>
    <rPh sb="57" eb="59">
      <t>コンゴ</t>
    </rPh>
    <rPh sb="60" eb="62">
      <t>ジンコウ</t>
    </rPh>
    <rPh sb="62" eb="64">
      <t>ゲンショウ</t>
    </rPh>
    <rPh sb="64" eb="65">
      <t>トウ</t>
    </rPh>
    <rPh sb="68" eb="71">
      <t>ゲスイドウ</t>
    </rPh>
    <rPh sb="71" eb="74">
      <t>シヨウリョウ</t>
    </rPh>
    <rPh sb="74" eb="76">
      <t>シュウニュウ</t>
    </rPh>
    <rPh sb="77" eb="79">
      <t>ゲンショウ</t>
    </rPh>
    <rPh sb="80" eb="82">
      <t>ミコ</t>
    </rPh>
    <rPh sb="97" eb="99">
      <t>シセツ</t>
    </rPh>
    <rPh sb="100" eb="102">
      <t>イジ</t>
    </rPh>
    <rPh sb="102" eb="104">
      <t>カンリ</t>
    </rPh>
    <rPh sb="104" eb="106">
      <t>ケイヒ</t>
    </rPh>
    <rPh sb="107" eb="109">
      <t>サクゲン</t>
    </rPh>
    <rPh sb="110" eb="111">
      <t>ツト</t>
    </rPh>
    <rPh sb="113" eb="115">
      <t>テキセイ</t>
    </rPh>
    <rPh sb="116" eb="119">
      <t>シヨウリョウ</t>
    </rPh>
    <rPh sb="119" eb="121">
      <t>シュウニュウ</t>
    </rPh>
    <rPh sb="122" eb="124">
      <t>カクホ</t>
    </rPh>
    <rPh sb="128" eb="131">
      <t>スイセンカ</t>
    </rPh>
    <rPh sb="131" eb="132">
      <t>リツ</t>
    </rPh>
    <rPh sb="133" eb="135">
      <t>コウジョウ</t>
    </rPh>
    <rPh sb="136" eb="137">
      <t>ト</t>
    </rPh>
    <rPh sb="138" eb="139">
      <t>ク</t>
    </rPh>
    <rPh sb="140" eb="142">
      <t>ヒツヨウ</t>
    </rPh>
    <rPh sb="150" eb="152">
      <t>コンゴ</t>
    </rPh>
    <rPh sb="153" eb="156">
      <t>ゲスイドウ</t>
    </rPh>
    <rPh sb="156" eb="158">
      <t>シセツ</t>
    </rPh>
    <rPh sb="159" eb="162">
      <t>ロウキュウカ</t>
    </rPh>
    <rPh sb="162" eb="164">
      <t>タイサク</t>
    </rPh>
    <rPh sb="165" eb="167">
      <t>ヒヨウ</t>
    </rPh>
    <rPh sb="168" eb="170">
      <t>ゾウカ</t>
    </rPh>
    <rPh sb="175" eb="176">
      <t>カク</t>
    </rPh>
    <rPh sb="176" eb="178">
      <t>シセツ</t>
    </rPh>
    <rPh sb="179" eb="181">
      <t>カイチク</t>
    </rPh>
    <rPh sb="181" eb="183">
      <t>ケイカク</t>
    </rPh>
    <rPh sb="184" eb="186">
      <t>サクテイ</t>
    </rPh>
    <rPh sb="188" eb="191">
      <t>コウリツテキ</t>
    </rPh>
    <rPh sb="192" eb="194">
      <t>カイチク</t>
    </rPh>
    <rPh sb="194" eb="196">
      <t>コウシン</t>
    </rPh>
    <rPh sb="197" eb="199">
      <t>ジッシ</t>
    </rPh>
    <rPh sb="203" eb="205">
      <t>ヨテイ</t>
    </rPh>
    <phoneticPr fontId="4"/>
  </si>
  <si>
    <t xml:space="preserve">①経常収支比率
 100％を上回っており良好ですが、経費回収率が低く、使用料以外の収入に依存している部分が大きいため、費用削減と使用料収入の増加に努める必要があります。                                       
②累積欠損金比率
　累積欠損金は生じていないため、0.00％です。
③流動比率
　現金預金の増加と流動負債における企業債償還金が減少しているため、改善しています。　　　　　　　　　　　　　　　　　　　　　　　　　　　　　　　　　　　　　　　　　　　　　　　　　　　　　　　　　　　　　　　④企業債残高対事業規模比率
　類似団体平均及び全国平均より高い数値ですが、企業債残高の減少と今後の投資規模から見て、下がる見込みです。
⑤経費回収率
　100％を下回っており、不足分は一般会計からの繰入金で賄っているため、適正な使用料の確保と汚水処理費削減に取り組む必要があります。
⑥汚水処理原価
　類似団体平均と比べて低い数値にあり、良好な状態です。引き続き、汚水処理費の削減に努めます。
⑦施設利用率
　類似団体平均と比べて高い数値にありますが、将来の人口減少を踏まえて施設規模を検討していく必要があります。
⑧水洗化率
　類似団体平均に比べて低く、水質保全と使用料収入の増加を図るため、戸別訪問の強化と一層の普及促進のための啓発活動に努めていく必要があります。
</t>
    <rPh sb="1" eb="3">
      <t>ケイジョウ</t>
    </rPh>
    <rPh sb="3" eb="5">
      <t>シュウシ</t>
    </rPh>
    <rPh sb="14" eb="16">
      <t>ウワマワ</t>
    </rPh>
    <rPh sb="20" eb="22">
      <t>リョウコウ</t>
    </rPh>
    <rPh sb="26" eb="28">
      <t>ケイヒ</t>
    </rPh>
    <rPh sb="28" eb="30">
      <t>カイシュウ</t>
    </rPh>
    <rPh sb="30" eb="31">
      <t>リツ</t>
    </rPh>
    <rPh sb="32" eb="33">
      <t>ヒク</t>
    </rPh>
    <rPh sb="35" eb="38">
      <t>シヨウリョウ</t>
    </rPh>
    <rPh sb="38" eb="40">
      <t>イガイ</t>
    </rPh>
    <rPh sb="41" eb="43">
      <t>シュウニュウ</t>
    </rPh>
    <rPh sb="44" eb="46">
      <t>イゾン</t>
    </rPh>
    <rPh sb="50" eb="52">
      <t>ブブン</t>
    </rPh>
    <rPh sb="53" eb="54">
      <t>オオ</t>
    </rPh>
    <rPh sb="59" eb="61">
      <t>ヒヨウ</t>
    </rPh>
    <rPh sb="61" eb="63">
      <t>サクゲン</t>
    </rPh>
    <rPh sb="64" eb="67">
      <t>シヨウリョウ</t>
    </rPh>
    <rPh sb="67" eb="69">
      <t>シュウニュウ</t>
    </rPh>
    <rPh sb="70" eb="72">
      <t>ゾウカ</t>
    </rPh>
    <rPh sb="73" eb="74">
      <t>ツト</t>
    </rPh>
    <rPh sb="76" eb="78">
      <t>ヒツヨウ</t>
    </rPh>
    <rPh sb="125" eb="127">
      <t>ルイセキ</t>
    </rPh>
    <rPh sb="127" eb="129">
      <t>ケッソン</t>
    </rPh>
    <rPh sb="129" eb="130">
      <t>カネ</t>
    </rPh>
    <rPh sb="130" eb="132">
      <t>ヒリツ</t>
    </rPh>
    <rPh sb="140" eb="141">
      <t>ショウ</t>
    </rPh>
    <rPh sb="159" eb="161">
      <t>リュウドウ</t>
    </rPh>
    <rPh sb="161" eb="163">
      <t>ヒリツ</t>
    </rPh>
    <rPh sb="165" eb="167">
      <t>ゲンキン</t>
    </rPh>
    <rPh sb="167" eb="169">
      <t>ヨキン</t>
    </rPh>
    <rPh sb="170" eb="172">
      <t>ゾウカ</t>
    </rPh>
    <rPh sb="173" eb="175">
      <t>リュウドウ</t>
    </rPh>
    <rPh sb="175" eb="177">
      <t>フサイ</t>
    </rPh>
    <rPh sb="181" eb="183">
      <t>キギョウ</t>
    </rPh>
    <rPh sb="183" eb="184">
      <t>サイ</t>
    </rPh>
    <rPh sb="184" eb="186">
      <t>ショウカン</t>
    </rPh>
    <rPh sb="186" eb="187">
      <t>キン</t>
    </rPh>
    <rPh sb="188" eb="190">
      <t>ゲンショウ</t>
    </rPh>
    <rPh sb="197" eb="199">
      <t>カイゼン</t>
    </rPh>
    <rPh sb="283" eb="285">
      <t>ルイジ</t>
    </rPh>
    <rPh sb="289" eb="290">
      <t>オヨ</t>
    </rPh>
    <rPh sb="291" eb="293">
      <t>ゼンコク</t>
    </rPh>
    <rPh sb="293" eb="295">
      <t>ヘイキン</t>
    </rPh>
    <rPh sb="297" eb="298">
      <t>タカ</t>
    </rPh>
    <rPh sb="308" eb="310">
      <t>ザンダカ</t>
    </rPh>
    <rPh sb="314" eb="316">
      <t>コンゴ</t>
    </rPh>
    <rPh sb="317" eb="319">
      <t>トウシ</t>
    </rPh>
    <rPh sb="319" eb="321">
      <t>キボ</t>
    </rPh>
    <rPh sb="323" eb="324">
      <t>ミ</t>
    </rPh>
    <rPh sb="326" eb="327">
      <t>サ</t>
    </rPh>
    <rPh sb="329" eb="331">
      <t>ミコ</t>
    </rPh>
    <rPh sb="337" eb="339">
      <t>ケイヒ</t>
    </rPh>
    <rPh sb="339" eb="341">
      <t>カイシュウ</t>
    </rPh>
    <rPh sb="341" eb="342">
      <t>リツ</t>
    </rPh>
    <rPh sb="349" eb="351">
      <t>シタマワ</t>
    </rPh>
    <rPh sb="356" eb="358">
      <t>フソク</t>
    </rPh>
    <rPh sb="358" eb="359">
      <t>フン</t>
    </rPh>
    <rPh sb="360" eb="362">
      <t>イッパン</t>
    </rPh>
    <rPh sb="362" eb="364">
      <t>カイケイ</t>
    </rPh>
    <rPh sb="367" eb="369">
      <t>クリイレ</t>
    </rPh>
    <rPh sb="369" eb="370">
      <t>キン</t>
    </rPh>
    <rPh sb="371" eb="372">
      <t>マカナ</t>
    </rPh>
    <rPh sb="379" eb="381">
      <t>テキセイ</t>
    </rPh>
    <rPh sb="382" eb="385">
      <t>シヨウリョウ</t>
    </rPh>
    <rPh sb="386" eb="388">
      <t>カクホ</t>
    </rPh>
    <rPh sb="394" eb="396">
      <t>サクゲン</t>
    </rPh>
    <rPh sb="397" eb="398">
      <t>ト</t>
    </rPh>
    <rPh sb="399" eb="400">
      <t>ク</t>
    </rPh>
    <rPh sb="401" eb="403">
      <t>ヒツヨウ</t>
    </rPh>
    <rPh sb="411" eb="413">
      <t>オスイ</t>
    </rPh>
    <rPh sb="413" eb="415">
      <t>ショリ</t>
    </rPh>
    <rPh sb="415" eb="417">
      <t>ゲンカ</t>
    </rPh>
    <rPh sb="419" eb="421">
      <t>ルイジ</t>
    </rPh>
    <rPh sb="421" eb="423">
      <t>ダンタイ</t>
    </rPh>
    <rPh sb="423" eb="425">
      <t>ヘイキン</t>
    </rPh>
    <rPh sb="426" eb="427">
      <t>クラ</t>
    </rPh>
    <rPh sb="429" eb="430">
      <t>ヒク</t>
    </rPh>
    <rPh sb="431" eb="433">
      <t>スウチ</t>
    </rPh>
    <rPh sb="437" eb="439">
      <t>リョウコウ</t>
    </rPh>
    <rPh sb="440" eb="442">
      <t>ジョウタイ</t>
    </rPh>
    <rPh sb="445" eb="446">
      <t>ヒ</t>
    </rPh>
    <rPh sb="447" eb="448">
      <t>ツヅ</t>
    </rPh>
    <rPh sb="450" eb="452">
      <t>オスイ</t>
    </rPh>
    <rPh sb="452" eb="454">
      <t>ショリ</t>
    </rPh>
    <rPh sb="454" eb="455">
      <t>ヒ</t>
    </rPh>
    <rPh sb="456" eb="458">
      <t>サクゲン</t>
    </rPh>
    <rPh sb="459" eb="460">
      <t>ツト</t>
    </rPh>
    <rPh sb="466" eb="468">
      <t>シセツ</t>
    </rPh>
    <rPh sb="468" eb="470">
      <t>リヨウ</t>
    </rPh>
    <rPh sb="470" eb="471">
      <t>リツ</t>
    </rPh>
    <rPh sb="473" eb="475">
      <t>ルイジ</t>
    </rPh>
    <rPh sb="475" eb="477">
      <t>ダンタイ</t>
    </rPh>
    <rPh sb="477" eb="479">
      <t>ヘイキン</t>
    </rPh>
    <rPh sb="480" eb="481">
      <t>クラ</t>
    </rPh>
    <rPh sb="483" eb="484">
      <t>タカ</t>
    </rPh>
    <rPh sb="485" eb="487">
      <t>スウチ</t>
    </rPh>
    <rPh sb="494" eb="496">
      <t>ショウライ</t>
    </rPh>
    <rPh sb="497" eb="499">
      <t>ジンコウ</t>
    </rPh>
    <rPh sb="499" eb="501">
      <t>ゲンショウ</t>
    </rPh>
    <rPh sb="502" eb="503">
      <t>フ</t>
    </rPh>
    <rPh sb="506" eb="508">
      <t>シセツ</t>
    </rPh>
    <rPh sb="508" eb="510">
      <t>キボ</t>
    </rPh>
    <rPh sb="511" eb="513">
      <t>ケントウ</t>
    </rPh>
    <rPh sb="517" eb="519">
      <t>ヒツヨウ</t>
    </rPh>
    <rPh sb="527" eb="530">
      <t>スイセンカ</t>
    </rPh>
    <rPh sb="530" eb="531">
      <t>リツ</t>
    </rPh>
    <rPh sb="533" eb="535">
      <t>ルイジ</t>
    </rPh>
    <rPh sb="535" eb="537">
      <t>ダンタイ</t>
    </rPh>
    <rPh sb="537" eb="539">
      <t>ヘイキン</t>
    </rPh>
    <rPh sb="540" eb="541">
      <t>クラ</t>
    </rPh>
    <rPh sb="543" eb="544">
      <t>ヒク</t>
    </rPh>
    <rPh sb="546" eb="548">
      <t>スイシツ</t>
    </rPh>
    <rPh sb="548" eb="550">
      <t>ホゼン</t>
    </rPh>
    <rPh sb="551" eb="554">
      <t>シヨウリョウ</t>
    </rPh>
    <rPh sb="554" eb="556">
      <t>シュウニュウ</t>
    </rPh>
    <rPh sb="557" eb="559">
      <t>ゾウカ</t>
    </rPh>
    <rPh sb="560" eb="561">
      <t>ハカ</t>
    </rPh>
    <rPh sb="565" eb="567">
      <t>コベツ</t>
    </rPh>
    <rPh sb="567" eb="569">
      <t>ホウモン</t>
    </rPh>
    <rPh sb="570" eb="572">
      <t>キョウカ</t>
    </rPh>
    <rPh sb="573" eb="575">
      <t>イッソウ</t>
    </rPh>
    <rPh sb="576" eb="578">
      <t>フキュウ</t>
    </rPh>
    <rPh sb="578" eb="580">
      <t>ソクシン</t>
    </rPh>
    <rPh sb="584" eb="586">
      <t>ケイハツ</t>
    </rPh>
    <rPh sb="586" eb="588">
      <t>カツドウ</t>
    </rPh>
    <rPh sb="589" eb="590">
      <t>ツト</t>
    </rPh>
    <rPh sb="594" eb="596">
      <t>ヒツヨウ</t>
    </rPh>
    <phoneticPr fontId="4"/>
  </si>
  <si>
    <t>①有形固定資産減価償却率
　令和2年度より地方公営企業法を適用したことから、類似団体平均及び全国平均より低い数値となっていますが、今後は増加していく見込みです。
②管渠老朽化率
　供用開始からの経過年数が40年であり、法定耐用年数を経過した管渠がないが、今後、更新時期を迎える管渠が増加することから計画的な改築更新を実施していく予定です。
③管渠改善率
　法定耐用年数を経過した管渠がなく改善率は低いですが、今後は下水道ストックマネジメント計画に基づく修繕改築計画を策定し、優先度に応じた改築を実施していく予定です。</t>
    <rPh sb="21" eb="23">
      <t>チホウ</t>
    </rPh>
    <rPh sb="23" eb="25">
      <t>コウエイ</t>
    </rPh>
    <rPh sb="25" eb="27">
      <t>キギョウ</t>
    </rPh>
    <rPh sb="27" eb="28">
      <t>ホウ</t>
    </rPh>
    <rPh sb="44" eb="45">
      <t>オヨ</t>
    </rPh>
    <rPh sb="52" eb="53">
      <t>ヒク</t>
    </rPh>
    <rPh sb="54" eb="56">
      <t>スウチ</t>
    </rPh>
    <rPh sb="65" eb="67">
      <t>コンゴ</t>
    </rPh>
    <rPh sb="68" eb="70">
      <t>ゾウカ</t>
    </rPh>
    <rPh sb="74" eb="76">
      <t>ミコ</t>
    </rPh>
    <rPh sb="127" eb="129">
      <t>コンゴ</t>
    </rPh>
    <rPh sb="130" eb="132">
      <t>コウシン</t>
    </rPh>
    <rPh sb="132" eb="134">
      <t>ジキ</t>
    </rPh>
    <rPh sb="135" eb="136">
      <t>ムカ</t>
    </rPh>
    <rPh sb="138" eb="140">
      <t>カンキョ</t>
    </rPh>
    <rPh sb="149" eb="152">
      <t>ケイカクテキ</t>
    </rPh>
    <rPh sb="153" eb="155">
      <t>カイチク</t>
    </rPh>
    <rPh sb="155" eb="157">
      <t>コウシン</t>
    </rPh>
    <rPh sb="158" eb="160">
      <t>ジッシ</t>
    </rPh>
    <rPh sb="164" eb="166">
      <t>ヨテイ</t>
    </rPh>
    <rPh sb="185" eb="187">
      <t>ケイカ</t>
    </rPh>
    <rPh sb="189" eb="191">
      <t>カンキョ</t>
    </rPh>
    <rPh sb="194" eb="196">
      <t>カイゼン</t>
    </rPh>
    <rPh sb="196" eb="197">
      <t>リツ</t>
    </rPh>
    <rPh sb="198" eb="199">
      <t>ヒク</t>
    </rPh>
    <rPh sb="204" eb="20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</si>
</sst>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0.04</c:v>
                </c:pt>
                <c:pt idx="2">
                  <c:v>0.01</c:v>
                </c:pt>
                <c:pt idx="3" formatCode="#,##0.00;&quot;△&quot;#,##0.00">
                  <c:v>0</c:v>
                </c:pt>
                <c:pt idx="4">
                  <c:v>0.01</c:v>
                </c:pt>
              </c:numCache>
            </c:numRef>
          </c:val>
          <c:extLst>
            <c:ext xmlns:c16="http://schemas.microsoft.com/office/drawing/2014/chart" uri="{C3380CC4-5D6E-409C-BE32-E72D297353CC}">
              <c16:uniqueId val="{00000000-E64E-45C8-998E-8F21CD3442C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E64E-45C8-998E-8F21CD3442C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66</c:v>
                </c:pt>
                <c:pt idx="1">
                  <c:v>66.27</c:v>
                </c:pt>
                <c:pt idx="2">
                  <c:v>65.900000000000006</c:v>
                </c:pt>
                <c:pt idx="3">
                  <c:v>65.34</c:v>
                </c:pt>
                <c:pt idx="4">
                  <c:v>69.849999999999994</c:v>
                </c:pt>
              </c:numCache>
            </c:numRef>
          </c:val>
          <c:extLst>
            <c:ext xmlns:c16="http://schemas.microsoft.com/office/drawing/2014/chart" uri="{C3380CC4-5D6E-409C-BE32-E72D297353CC}">
              <c16:uniqueId val="{00000000-0B95-4756-88CE-13AA08D9FD6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0B95-4756-88CE-13AA08D9FD6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88.46</c:v>
                </c:pt>
                <c:pt idx="1">
                  <c:v>88.56</c:v>
                </c:pt>
                <c:pt idx="2">
                  <c:v>88.65</c:v>
                </c:pt>
                <c:pt idx="3">
                  <c:v>88.94</c:v>
                </c:pt>
                <c:pt idx="4">
                  <c:v>89.2</c:v>
                </c:pt>
              </c:numCache>
            </c:numRef>
          </c:val>
          <c:extLst>
            <c:ext xmlns:c16="http://schemas.microsoft.com/office/drawing/2014/chart" uri="{C3380CC4-5D6E-409C-BE32-E72D297353CC}">
              <c16:uniqueId val="{00000000-83C2-42D7-9862-A61DD8FCB4C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83C2-42D7-9862-A61DD8FCB4C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117.59</c:v>
                </c:pt>
                <c:pt idx="1">
                  <c:v>113.94</c:v>
                </c:pt>
                <c:pt idx="2">
                  <c:v>113.7</c:v>
                </c:pt>
                <c:pt idx="3">
                  <c:v>116</c:v>
                </c:pt>
                <c:pt idx="4">
                  <c:v>113.32</c:v>
                </c:pt>
              </c:numCache>
            </c:numRef>
          </c:val>
          <c:extLst>
            <c:ext xmlns:c16="http://schemas.microsoft.com/office/drawing/2014/chart" uri="{C3380CC4-5D6E-409C-BE32-E72D297353CC}">
              <c16:uniqueId val="{00000000-F834-4DD3-B76C-589C5B1C76E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F834-4DD3-B76C-589C5B1C76E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4.04</c:v>
                </c:pt>
                <c:pt idx="1">
                  <c:v>7.78</c:v>
                </c:pt>
                <c:pt idx="2">
                  <c:v>11.46</c:v>
                </c:pt>
                <c:pt idx="3">
                  <c:v>14.73</c:v>
                </c:pt>
                <c:pt idx="4">
                  <c:v>18.13</c:v>
                </c:pt>
              </c:numCache>
            </c:numRef>
          </c:val>
          <c:extLst>
            <c:ext xmlns:c16="http://schemas.microsoft.com/office/drawing/2014/chart" uri="{C3380CC4-5D6E-409C-BE32-E72D297353CC}">
              <c16:uniqueId val="{00000000-0DB5-468D-A61C-A58E6D9F9CE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0DB5-468D-A61C-A58E6D9F9CE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94-422C-BBEE-A4AB4836A8B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6C94-422C-BBEE-A4AB4836A8B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B1-46C6-8F21-E0BC51B838E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4BB1-46C6-8F21-E0BC51B838E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50.88</c:v>
                </c:pt>
                <c:pt idx="1">
                  <c:v>73.91</c:v>
                </c:pt>
                <c:pt idx="2">
                  <c:v>92.25</c:v>
                </c:pt>
                <c:pt idx="3">
                  <c:v>115.2</c:v>
                </c:pt>
                <c:pt idx="4">
                  <c:v>141.47</c:v>
                </c:pt>
              </c:numCache>
            </c:numRef>
          </c:val>
          <c:extLst>
            <c:ext xmlns:c16="http://schemas.microsoft.com/office/drawing/2014/chart" uri="{C3380CC4-5D6E-409C-BE32-E72D297353CC}">
              <c16:uniqueId val="{00000000-8072-4CF3-A11A-2E429DDCF63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8072-4CF3-A11A-2E429DDCF63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929.66</c:v>
                </c:pt>
                <c:pt idx="1">
                  <c:v>903.44</c:v>
                </c:pt>
                <c:pt idx="2">
                  <c:v>863.14</c:v>
                </c:pt>
                <c:pt idx="3">
                  <c:v>833.32</c:v>
                </c:pt>
                <c:pt idx="4">
                  <c:v>768.11</c:v>
                </c:pt>
              </c:numCache>
            </c:numRef>
          </c:val>
          <c:extLst>
            <c:ext xmlns:c16="http://schemas.microsoft.com/office/drawing/2014/chart" uri="{C3380CC4-5D6E-409C-BE32-E72D297353CC}">
              <c16:uniqueId val="{00000000-96E9-47C0-99A7-7BC4176DDF9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96E9-47C0-99A7-7BC4176DDF9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70.03</c:v>
                </c:pt>
                <c:pt idx="1">
                  <c:v>70.05</c:v>
                </c:pt>
                <c:pt idx="2">
                  <c:v>70.11</c:v>
                </c:pt>
                <c:pt idx="3">
                  <c:v>70.23</c:v>
                </c:pt>
                <c:pt idx="4">
                  <c:v>70.37</c:v>
                </c:pt>
              </c:numCache>
            </c:numRef>
          </c:val>
          <c:extLst>
            <c:ext xmlns:c16="http://schemas.microsoft.com/office/drawing/2014/chart" uri="{C3380CC4-5D6E-409C-BE32-E72D297353CC}">
              <c16:uniqueId val="{00000000-39B5-451E-B1E9-43A5F821A5B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39B5-451E-B1E9-43A5F821A5B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2D25-4549-A940-CFC65FD1280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2D25-4549-A940-CFC65FD1280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9" zoomScaleNormal="100" workbookViewId="0">
      <selection activeCell="CD63" sqref="CD63"/>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静岡県　富士宮市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8" t="str">
        <f>データ!I6</f>
        <v>法適用</v>
      </c>
      <c r="C8" s="38"/>
      <c r="D8" s="38"/>
      <c r="E8" s="38"/>
      <c r="F8" s="38"/>
      <c r="G8" s="38"/>
      <c r="H8" s="38"/>
      <c r="I8" s="38" t="str">
        <f>データ!J6</f>
        <v>下水道事業</v>
      </c>
      <c r="J8" s="38"/>
      <c r="K8" s="38"/>
      <c r="L8" s="38"/>
      <c r="M8" s="38"/>
      <c r="N8" s="38"/>
      <c r="O8" s="38"/>
      <c r="P8" s="38" t="str">
        <f>データ!K6</f>
        <v>公共下水道</v>
      </c>
      <c r="Q8" s="38"/>
      <c r="R8" s="38"/>
      <c r="S8" s="38"/>
      <c r="T8" s="38"/>
      <c r="U8" s="38"/>
      <c r="V8" s="38"/>
      <c r="W8" s="38" t="str">
        <f>データ!L6</f>
        <v>Bd1</v>
      </c>
      <c r="X8" s="38"/>
      <c r="Y8" s="38"/>
      <c r="Z8" s="38"/>
      <c r="AA8" s="38"/>
      <c r="AB8" s="38"/>
      <c r="AC8" s="38"/>
      <c r="AD8" s="39" t="str">
        <f>データ!$M$6</f>
        <v>非設置</v>
      </c>
      <c r="AE8" s="39"/>
      <c r="AF8" s="39"/>
      <c r="AG8" s="39"/>
      <c r="AH8" s="39"/>
      <c r="AI8" s="39"/>
      <c r="AJ8" s="39"/>
      <c r="AK8" s="3"/>
      <c r="AL8" s="40">
        <f>データ!S6</f>
        <v>126857</v>
      </c>
      <c r="AM8" s="40"/>
      <c r="AN8" s="40"/>
      <c r="AO8" s="40"/>
      <c r="AP8" s="40"/>
      <c r="AQ8" s="40"/>
      <c r="AR8" s="40"/>
      <c r="AS8" s="40"/>
      <c r="AT8" s="41">
        <f>データ!T6</f>
        <v>389.08</v>
      </c>
      <c r="AU8" s="41"/>
      <c r="AV8" s="41"/>
      <c r="AW8" s="41"/>
      <c r="AX8" s="41"/>
      <c r="AY8" s="41"/>
      <c r="AZ8" s="41"/>
      <c r="BA8" s="41"/>
      <c r="BB8" s="41">
        <f>データ!U6</f>
        <v>326.04000000000002</v>
      </c>
      <c r="BC8" s="41"/>
      <c r="BD8" s="41"/>
      <c r="BE8" s="41"/>
      <c r="BF8" s="41"/>
      <c r="BG8" s="41"/>
      <c r="BH8" s="41"/>
      <c r="BI8" s="41"/>
      <c r="BJ8" s="3"/>
      <c r="BK8" s="3"/>
      <c r="BL8" s="34" t="s">
        <v>10</v>
      </c>
      <c r="BM8" s="35"/>
      <c r="BN8" s="36" t="s">
        <v>11</v>
      </c>
      <c r="BO8" s="36"/>
      <c r="BP8" s="36"/>
      <c r="BQ8" s="36"/>
      <c r="BR8" s="36"/>
      <c r="BS8" s="36"/>
      <c r="BT8" s="36"/>
      <c r="BU8" s="36"/>
      <c r="BV8" s="36"/>
      <c r="BW8" s="36"/>
      <c r="BX8" s="36"/>
      <c r="BY8" s="37"/>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41" t="str">
        <f>データ!N6</f>
        <v>-</v>
      </c>
      <c r="C10" s="41"/>
      <c r="D10" s="41"/>
      <c r="E10" s="41"/>
      <c r="F10" s="41"/>
      <c r="G10" s="41"/>
      <c r="H10" s="41"/>
      <c r="I10" s="41">
        <f>データ!O6</f>
        <v>75.819999999999993</v>
      </c>
      <c r="J10" s="41"/>
      <c r="K10" s="41"/>
      <c r="L10" s="41"/>
      <c r="M10" s="41"/>
      <c r="N10" s="41"/>
      <c r="O10" s="41"/>
      <c r="P10" s="41">
        <f>データ!P6</f>
        <v>54.64</v>
      </c>
      <c r="Q10" s="41"/>
      <c r="R10" s="41"/>
      <c r="S10" s="41"/>
      <c r="T10" s="41"/>
      <c r="U10" s="41"/>
      <c r="V10" s="41"/>
      <c r="W10" s="41">
        <f>データ!Q6</f>
        <v>69.959999999999994</v>
      </c>
      <c r="X10" s="41"/>
      <c r="Y10" s="41"/>
      <c r="Z10" s="41"/>
      <c r="AA10" s="41"/>
      <c r="AB10" s="41"/>
      <c r="AC10" s="41"/>
      <c r="AD10" s="40">
        <f>データ!R6</f>
        <v>1947</v>
      </c>
      <c r="AE10" s="40"/>
      <c r="AF10" s="40"/>
      <c r="AG10" s="40"/>
      <c r="AH10" s="40"/>
      <c r="AI10" s="40"/>
      <c r="AJ10" s="40"/>
      <c r="AK10" s="2"/>
      <c r="AL10" s="40">
        <f>データ!V6</f>
        <v>69039</v>
      </c>
      <c r="AM10" s="40"/>
      <c r="AN10" s="40"/>
      <c r="AO10" s="40"/>
      <c r="AP10" s="40"/>
      <c r="AQ10" s="40"/>
      <c r="AR10" s="40"/>
      <c r="AS10" s="40"/>
      <c r="AT10" s="41">
        <f>データ!W6</f>
        <v>15.17</v>
      </c>
      <c r="AU10" s="41"/>
      <c r="AV10" s="41"/>
      <c r="AW10" s="41"/>
      <c r="AX10" s="41"/>
      <c r="AY10" s="41"/>
      <c r="AZ10" s="41"/>
      <c r="BA10" s="41"/>
      <c r="BB10" s="41">
        <f>データ!X6</f>
        <v>4551.0200000000004</v>
      </c>
      <c r="BC10" s="41"/>
      <c r="BD10" s="41"/>
      <c r="BE10" s="41"/>
      <c r="BF10" s="41"/>
      <c r="BG10" s="41"/>
      <c r="BH10" s="41"/>
      <c r="BI10" s="41"/>
      <c r="BJ10" s="2"/>
      <c r="BK10" s="2"/>
      <c r="BL10" s="52" t="s">
        <v>22</v>
      </c>
      <c r="BM10" s="53"/>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114</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71"/>
      <c r="BM60" s="72"/>
      <c r="BN60" s="72"/>
      <c r="BO60" s="72"/>
      <c r="BP60" s="72"/>
      <c r="BQ60" s="72"/>
      <c r="BR60" s="72"/>
      <c r="BS60" s="72"/>
      <c r="BT60" s="72"/>
      <c r="BU60" s="72"/>
      <c r="BV60" s="72"/>
      <c r="BW60" s="72"/>
      <c r="BX60" s="72"/>
      <c r="BY60" s="72"/>
      <c r="BZ60" s="73"/>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112</v>
      </c>
      <c r="BM66" s="78"/>
      <c r="BN66" s="78"/>
      <c r="BO66" s="78"/>
      <c r="BP66" s="78"/>
      <c r="BQ66" s="78"/>
      <c r="BR66" s="78"/>
      <c r="BS66" s="78"/>
      <c r="BT66" s="78"/>
      <c r="BU66" s="78"/>
      <c r="BV66" s="78"/>
      <c r="BW66" s="78"/>
      <c r="BX66" s="78"/>
      <c r="BY66" s="78"/>
      <c r="BZ66" s="7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7"/>
      <c r="BM67" s="78"/>
      <c r="BN67" s="78"/>
      <c r="BO67" s="78"/>
      <c r="BP67" s="78"/>
      <c r="BQ67" s="78"/>
      <c r="BR67" s="78"/>
      <c r="BS67" s="78"/>
      <c r="BT67" s="78"/>
      <c r="BU67" s="78"/>
      <c r="BV67" s="78"/>
      <c r="BW67" s="78"/>
      <c r="BX67" s="78"/>
      <c r="BY67" s="78"/>
      <c r="BZ67" s="7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7"/>
      <c r="BM68" s="78"/>
      <c r="BN68" s="78"/>
      <c r="BO68" s="78"/>
      <c r="BP68" s="78"/>
      <c r="BQ68" s="78"/>
      <c r="BR68" s="78"/>
      <c r="BS68" s="78"/>
      <c r="BT68" s="78"/>
      <c r="BU68" s="78"/>
      <c r="BV68" s="78"/>
      <c r="BW68" s="78"/>
      <c r="BX68" s="78"/>
      <c r="BY68" s="78"/>
      <c r="BZ68" s="7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7"/>
      <c r="BM69" s="78"/>
      <c r="BN69" s="78"/>
      <c r="BO69" s="78"/>
      <c r="BP69" s="78"/>
      <c r="BQ69" s="78"/>
      <c r="BR69" s="78"/>
      <c r="BS69" s="78"/>
      <c r="BT69" s="78"/>
      <c r="BU69" s="78"/>
      <c r="BV69" s="78"/>
      <c r="BW69" s="78"/>
      <c r="BX69" s="78"/>
      <c r="BY69" s="78"/>
      <c r="BZ69" s="7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7"/>
      <c r="BM70" s="78"/>
      <c r="BN70" s="78"/>
      <c r="BO70" s="78"/>
      <c r="BP70" s="78"/>
      <c r="BQ70" s="78"/>
      <c r="BR70" s="78"/>
      <c r="BS70" s="78"/>
      <c r="BT70" s="78"/>
      <c r="BU70" s="78"/>
      <c r="BV70" s="78"/>
      <c r="BW70" s="78"/>
      <c r="BX70" s="78"/>
      <c r="BY70" s="78"/>
      <c r="BZ70" s="7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7"/>
      <c r="BM71" s="78"/>
      <c r="BN71" s="78"/>
      <c r="BO71" s="78"/>
      <c r="BP71" s="78"/>
      <c r="BQ71" s="78"/>
      <c r="BR71" s="78"/>
      <c r="BS71" s="78"/>
      <c r="BT71" s="78"/>
      <c r="BU71" s="78"/>
      <c r="BV71" s="78"/>
      <c r="BW71" s="78"/>
      <c r="BX71" s="78"/>
      <c r="BY71" s="78"/>
      <c r="BZ71" s="7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7"/>
      <c r="BM72" s="78"/>
      <c r="BN72" s="78"/>
      <c r="BO72" s="78"/>
      <c r="BP72" s="78"/>
      <c r="BQ72" s="78"/>
      <c r="BR72" s="78"/>
      <c r="BS72" s="78"/>
      <c r="BT72" s="78"/>
      <c r="BU72" s="78"/>
      <c r="BV72" s="78"/>
      <c r="BW72" s="78"/>
      <c r="BX72" s="78"/>
      <c r="BY72" s="78"/>
      <c r="BZ72" s="7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7"/>
      <c r="BM73" s="78"/>
      <c r="BN73" s="78"/>
      <c r="BO73" s="78"/>
      <c r="BP73" s="78"/>
      <c r="BQ73" s="78"/>
      <c r="BR73" s="78"/>
      <c r="BS73" s="78"/>
      <c r="BT73" s="78"/>
      <c r="BU73" s="78"/>
      <c r="BV73" s="78"/>
      <c r="BW73" s="78"/>
      <c r="BX73" s="78"/>
      <c r="BY73" s="78"/>
      <c r="BZ73" s="7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7"/>
      <c r="BM74" s="78"/>
      <c r="BN74" s="78"/>
      <c r="BO74" s="78"/>
      <c r="BP74" s="78"/>
      <c r="BQ74" s="78"/>
      <c r="BR74" s="78"/>
      <c r="BS74" s="78"/>
      <c r="BT74" s="78"/>
      <c r="BU74" s="78"/>
      <c r="BV74" s="78"/>
      <c r="BW74" s="78"/>
      <c r="BX74" s="78"/>
      <c r="BY74" s="78"/>
      <c r="BZ74" s="7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7"/>
      <c r="BM75" s="78"/>
      <c r="BN75" s="78"/>
      <c r="BO75" s="78"/>
      <c r="BP75" s="78"/>
      <c r="BQ75" s="78"/>
      <c r="BR75" s="78"/>
      <c r="BS75" s="78"/>
      <c r="BT75" s="78"/>
      <c r="BU75" s="78"/>
      <c r="BV75" s="78"/>
      <c r="BW75" s="78"/>
      <c r="BX75" s="78"/>
      <c r="BY75" s="78"/>
      <c r="BZ75" s="7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7"/>
      <c r="BM76" s="78"/>
      <c r="BN76" s="78"/>
      <c r="BO76" s="78"/>
      <c r="BP76" s="78"/>
      <c r="BQ76" s="78"/>
      <c r="BR76" s="78"/>
      <c r="BS76" s="78"/>
      <c r="BT76" s="78"/>
      <c r="BU76" s="78"/>
      <c r="BV76" s="78"/>
      <c r="BW76" s="78"/>
      <c r="BX76" s="78"/>
      <c r="BY76" s="78"/>
      <c r="BZ76" s="7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7"/>
      <c r="BM77" s="78"/>
      <c r="BN77" s="78"/>
      <c r="BO77" s="78"/>
      <c r="BP77" s="78"/>
      <c r="BQ77" s="78"/>
      <c r="BR77" s="78"/>
      <c r="BS77" s="78"/>
      <c r="BT77" s="78"/>
      <c r="BU77" s="78"/>
      <c r="BV77" s="78"/>
      <c r="BW77" s="78"/>
      <c r="BX77" s="78"/>
      <c r="BY77" s="78"/>
      <c r="BZ77" s="7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7"/>
      <c r="BM78" s="78"/>
      <c r="BN78" s="78"/>
      <c r="BO78" s="78"/>
      <c r="BP78" s="78"/>
      <c r="BQ78" s="78"/>
      <c r="BR78" s="78"/>
      <c r="BS78" s="78"/>
      <c r="BT78" s="78"/>
      <c r="BU78" s="78"/>
      <c r="BV78" s="78"/>
      <c r="BW78" s="78"/>
      <c r="BX78" s="78"/>
      <c r="BY78" s="78"/>
      <c r="BZ78" s="7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7"/>
      <c r="BM79" s="78"/>
      <c r="BN79" s="78"/>
      <c r="BO79" s="78"/>
      <c r="BP79" s="78"/>
      <c r="BQ79" s="78"/>
      <c r="BR79" s="78"/>
      <c r="BS79" s="78"/>
      <c r="BT79" s="78"/>
      <c r="BU79" s="78"/>
      <c r="BV79" s="78"/>
      <c r="BW79" s="78"/>
      <c r="BX79" s="78"/>
      <c r="BY79" s="78"/>
      <c r="BZ79" s="7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7"/>
      <c r="BM80" s="78"/>
      <c r="BN80" s="78"/>
      <c r="BO80" s="78"/>
      <c r="BP80" s="78"/>
      <c r="BQ80" s="78"/>
      <c r="BR80" s="78"/>
      <c r="BS80" s="78"/>
      <c r="BT80" s="78"/>
      <c r="BU80" s="78"/>
      <c r="BV80" s="78"/>
      <c r="BW80" s="78"/>
      <c r="BX80" s="78"/>
      <c r="BY80" s="78"/>
      <c r="BZ80" s="7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7"/>
      <c r="BM81" s="78"/>
      <c r="BN81" s="78"/>
      <c r="BO81" s="78"/>
      <c r="BP81" s="78"/>
      <c r="BQ81" s="78"/>
      <c r="BR81" s="78"/>
      <c r="BS81" s="78"/>
      <c r="BT81" s="78"/>
      <c r="BU81" s="78"/>
      <c r="BV81" s="78"/>
      <c r="BW81" s="78"/>
      <c r="BX81" s="78"/>
      <c r="BY81" s="78"/>
      <c r="BZ81" s="7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0"/>
      <c r="BM82" s="81"/>
      <c r="BN82" s="81"/>
      <c r="BO82" s="81"/>
      <c r="BP82" s="81"/>
      <c r="BQ82" s="81"/>
      <c r="BR82" s="81"/>
      <c r="BS82" s="81"/>
      <c r="BT82" s="81"/>
      <c r="BU82" s="81"/>
      <c r="BV82" s="81"/>
      <c r="BW82" s="81"/>
      <c r="BX82" s="81"/>
      <c r="BY82" s="81"/>
      <c r="BZ82" s="82"/>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CUXfjoSoxi5fLMTfJE46zjVjuEgyCV/2g/AQ7ZCiCuZJHlzI/s2A/twDJMwZmhLIf9C5RyHwjiphkmaxUNTrw==" saltValue="06dvUtJ2Dq2/AZvlbC89uA==" spinCount="100000" sheet="1" objects="1" scenarios="1" formatCells="0" formatColumns="0" formatRows="0"/>
  <mergeCells count="51">
    <mergeCell ref="B60:BJ61"/>
    <mergeCell ref="BL64:BZ65"/>
    <mergeCell ref="C83:BJ83"/>
    <mergeCell ref="BL47:BZ63"/>
    <mergeCell ref="BL66:BZ82"/>
    <mergeCell ref="P10:V10"/>
    <mergeCell ref="W10:AC10"/>
    <mergeCell ref="I9:O9"/>
    <mergeCell ref="P9:V9"/>
    <mergeCell ref="W9:AC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AD9:AJ9"/>
    <mergeCell ref="AL8:AS8"/>
    <mergeCell ref="AL9:AS9"/>
    <mergeCell ref="AT8:BA8"/>
    <mergeCell ref="BB8:BI8"/>
    <mergeCell ref="AT9:BA9"/>
    <mergeCell ref="BB9:BI9"/>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222071</v>
      </c>
      <c r="D6" s="19">
        <f t="shared" si="3"/>
        <v>46</v>
      </c>
      <c r="E6" s="19">
        <f t="shared" si="3"/>
        <v>17</v>
      </c>
      <c r="F6" s="19">
        <f t="shared" si="3"/>
        <v>1</v>
      </c>
      <c r="G6" s="19">
        <f t="shared" si="3"/>
        <v>0</v>
      </c>
      <c r="H6" s="19" t="str">
        <f t="shared" si="3"/>
        <v>静岡県　富士宮市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75.819999999999993</v>
      </c>
      <c r="P6" s="20">
        <f t="shared" si="3"/>
        <v>54.64</v>
      </c>
      <c r="Q6" s="20">
        <f t="shared" si="3"/>
        <v>69.959999999999994</v>
      </c>
      <c r="R6" s="20">
        <f t="shared" si="3"/>
        <v>1947</v>
      </c>
      <c r="S6" s="20">
        <f t="shared" si="3"/>
        <v>126857</v>
      </c>
      <c r="T6" s="20">
        <f t="shared" si="3"/>
        <v>389.08</v>
      </c>
      <c r="U6" s="20">
        <f t="shared" si="3"/>
        <v>326.04000000000002</v>
      </c>
      <c r="V6" s="20">
        <f t="shared" si="3"/>
        <v>69039</v>
      </c>
      <c r="W6" s="20">
        <f t="shared" si="3"/>
        <v>15.17</v>
      </c>
      <c r="X6" s="20">
        <f t="shared" si="3"/>
        <v>4551.0200000000004</v>
      </c>
      <c r="Y6" s="21">
        <f>IF(Y7="",NA(),Y7)</f>
        <v>117.59</v>
      </c>
      <c r="Z6" s="21">
        <f t="shared" ref="Z6:AH6" si="4">IF(Z7="",NA(),Z7)</f>
        <v>113.94</v>
      </c>
      <c r="AA6" s="21">
        <f t="shared" si="4"/>
        <v>113.7</v>
      </c>
      <c r="AB6" s="21">
        <f t="shared" si="4"/>
        <v>116</v>
      </c>
      <c r="AC6" s="21">
        <f t="shared" si="4"/>
        <v>113.32</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50.88</v>
      </c>
      <c r="AV6" s="21">
        <f t="shared" ref="AV6:BD6" si="6">IF(AV7="",NA(),AV7)</f>
        <v>73.91</v>
      </c>
      <c r="AW6" s="21">
        <f t="shared" si="6"/>
        <v>92.25</v>
      </c>
      <c r="AX6" s="21">
        <f t="shared" si="6"/>
        <v>115.2</v>
      </c>
      <c r="AY6" s="21">
        <f t="shared" si="6"/>
        <v>141.47</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929.66</v>
      </c>
      <c r="BG6" s="21">
        <f t="shared" ref="BG6:BO6" si="7">IF(BG7="",NA(),BG7)</f>
        <v>903.44</v>
      </c>
      <c r="BH6" s="21">
        <f t="shared" si="7"/>
        <v>863.14</v>
      </c>
      <c r="BI6" s="21">
        <f t="shared" si="7"/>
        <v>833.32</v>
      </c>
      <c r="BJ6" s="21">
        <f t="shared" si="7"/>
        <v>768.11</v>
      </c>
      <c r="BK6" s="21">
        <f t="shared" si="7"/>
        <v>857.88</v>
      </c>
      <c r="BL6" s="21">
        <f t="shared" si="7"/>
        <v>825.1</v>
      </c>
      <c r="BM6" s="21">
        <f t="shared" si="7"/>
        <v>789.87</v>
      </c>
      <c r="BN6" s="21">
        <f t="shared" si="7"/>
        <v>749.43</v>
      </c>
      <c r="BO6" s="21">
        <f t="shared" si="7"/>
        <v>698.04</v>
      </c>
      <c r="BP6" s="20" t="str">
        <f>IF(BP7="","",IF(BP7="-","【-】","【"&amp;SUBSTITUTE(TEXT(BP7,"#,##0.00"),"-","△")&amp;"】"))</f>
        <v>【602.56】</v>
      </c>
      <c r="BQ6" s="21">
        <f>IF(BQ7="",NA(),BQ7)</f>
        <v>70.03</v>
      </c>
      <c r="BR6" s="21">
        <f t="shared" ref="BR6:BZ6" si="8">IF(BR7="",NA(),BR7)</f>
        <v>70.05</v>
      </c>
      <c r="BS6" s="21">
        <f t="shared" si="8"/>
        <v>70.11</v>
      </c>
      <c r="BT6" s="21">
        <f t="shared" si="8"/>
        <v>70.23</v>
      </c>
      <c r="BU6" s="21">
        <f t="shared" si="8"/>
        <v>70.37</v>
      </c>
      <c r="BV6" s="21">
        <f t="shared" si="8"/>
        <v>94.97</v>
      </c>
      <c r="BW6" s="21">
        <f t="shared" si="8"/>
        <v>97.07</v>
      </c>
      <c r="BX6" s="21">
        <f t="shared" si="8"/>
        <v>98.06</v>
      </c>
      <c r="BY6" s="21">
        <f t="shared" si="8"/>
        <v>98.46</v>
      </c>
      <c r="BZ6" s="21">
        <f t="shared" si="8"/>
        <v>97.98</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66</v>
      </c>
      <c r="CN6" s="21">
        <f t="shared" ref="CN6:CV6" si="10">IF(CN7="",NA(),CN7)</f>
        <v>66.27</v>
      </c>
      <c r="CO6" s="21">
        <f t="shared" si="10"/>
        <v>65.900000000000006</v>
      </c>
      <c r="CP6" s="21">
        <f t="shared" si="10"/>
        <v>65.34</v>
      </c>
      <c r="CQ6" s="21">
        <f t="shared" si="10"/>
        <v>69.849999999999994</v>
      </c>
      <c r="CR6" s="21">
        <f t="shared" si="10"/>
        <v>65.28</v>
      </c>
      <c r="CS6" s="21">
        <f t="shared" si="10"/>
        <v>64.92</v>
      </c>
      <c r="CT6" s="21">
        <f t="shared" si="10"/>
        <v>64.14</v>
      </c>
      <c r="CU6" s="21">
        <f t="shared" si="10"/>
        <v>63.71</v>
      </c>
      <c r="CV6" s="21">
        <f t="shared" si="10"/>
        <v>64.95</v>
      </c>
      <c r="CW6" s="20" t="str">
        <f>IF(CW7="","",IF(CW7="-","【-】","【"&amp;SUBSTITUTE(TEXT(CW7,"#,##0.00"),"-","△")&amp;"】"))</f>
        <v>【60.13】</v>
      </c>
      <c r="CX6" s="21">
        <f>IF(CX7="",NA(),CX7)</f>
        <v>88.46</v>
      </c>
      <c r="CY6" s="21">
        <f t="shared" ref="CY6:DG6" si="11">IF(CY7="",NA(),CY7)</f>
        <v>88.56</v>
      </c>
      <c r="CZ6" s="21">
        <f t="shared" si="11"/>
        <v>88.65</v>
      </c>
      <c r="DA6" s="21">
        <f t="shared" si="11"/>
        <v>88.94</v>
      </c>
      <c r="DB6" s="21">
        <f t="shared" si="11"/>
        <v>89.2</v>
      </c>
      <c r="DC6" s="21">
        <f t="shared" si="11"/>
        <v>92.72</v>
      </c>
      <c r="DD6" s="21">
        <f t="shared" si="11"/>
        <v>92.88</v>
      </c>
      <c r="DE6" s="21">
        <f t="shared" si="11"/>
        <v>92.9</v>
      </c>
      <c r="DF6" s="21">
        <f t="shared" si="11"/>
        <v>92.89</v>
      </c>
      <c r="DG6" s="21">
        <f t="shared" si="11"/>
        <v>93.08</v>
      </c>
      <c r="DH6" s="20" t="str">
        <f>IF(DH7="","",IF(DH7="-","【-】","【"&amp;SUBSTITUTE(TEXT(DH7,"#,##0.00"),"-","△")&amp;"】"))</f>
        <v>【96.00】</v>
      </c>
      <c r="DI6" s="21">
        <f>IF(DI7="",NA(),DI7)</f>
        <v>4.04</v>
      </c>
      <c r="DJ6" s="21">
        <f t="shared" ref="DJ6:DR6" si="12">IF(DJ7="",NA(),DJ7)</f>
        <v>7.78</v>
      </c>
      <c r="DK6" s="21">
        <f t="shared" si="12"/>
        <v>11.46</v>
      </c>
      <c r="DL6" s="21">
        <f t="shared" si="12"/>
        <v>14.73</v>
      </c>
      <c r="DM6" s="21">
        <f t="shared" si="12"/>
        <v>18.13</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1">
        <f>IF(EE7="",NA(),EE7)</f>
        <v>0.03</v>
      </c>
      <c r="EF6" s="21">
        <f t="shared" ref="EF6:EN6" si="14">IF(EF7="",NA(),EF7)</f>
        <v>0.04</v>
      </c>
      <c r="EG6" s="21">
        <f t="shared" si="14"/>
        <v>0.01</v>
      </c>
      <c r="EH6" s="20">
        <f t="shared" si="14"/>
        <v>0</v>
      </c>
      <c r="EI6" s="21">
        <f t="shared" si="14"/>
        <v>0.01</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222071</v>
      </c>
      <c r="D7" s="23">
        <v>46</v>
      </c>
      <c r="E7" s="23">
        <v>17</v>
      </c>
      <c r="F7" s="23">
        <v>1</v>
      </c>
      <c r="G7" s="23">
        <v>0</v>
      </c>
      <c r="H7" s="23" t="s">
        <v>96</v>
      </c>
      <c r="I7" s="23" t="s">
        <v>97</v>
      </c>
      <c r="J7" s="23" t="s">
        <v>98</v>
      </c>
      <c r="K7" s="23" t="s">
        <v>99</v>
      </c>
      <c r="L7" s="23" t="s">
        <v>100</v>
      </c>
      <c r="M7" s="23" t="s">
        <v>101</v>
      </c>
      <c r="N7" s="24" t="s">
        <v>102</v>
      </c>
      <c r="O7" s="24">
        <v>75.819999999999993</v>
      </c>
      <c r="P7" s="24">
        <v>54.64</v>
      </c>
      <c r="Q7" s="24">
        <v>69.959999999999994</v>
      </c>
      <c r="R7" s="24">
        <v>1947</v>
      </c>
      <c r="S7" s="24">
        <v>126857</v>
      </c>
      <c r="T7" s="24">
        <v>389.08</v>
      </c>
      <c r="U7" s="24">
        <v>326.04000000000002</v>
      </c>
      <c r="V7" s="24">
        <v>69039</v>
      </c>
      <c r="W7" s="24">
        <v>15.17</v>
      </c>
      <c r="X7" s="24">
        <v>4551.0200000000004</v>
      </c>
      <c r="Y7" s="24">
        <v>117.59</v>
      </c>
      <c r="Z7" s="24">
        <v>113.94</v>
      </c>
      <c r="AA7" s="24">
        <v>113.7</v>
      </c>
      <c r="AB7" s="24">
        <v>116</v>
      </c>
      <c r="AC7" s="24">
        <v>113.32</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50.88</v>
      </c>
      <c r="AV7" s="24">
        <v>73.91</v>
      </c>
      <c r="AW7" s="24">
        <v>92.25</v>
      </c>
      <c r="AX7" s="24">
        <v>115.2</v>
      </c>
      <c r="AY7" s="24">
        <v>141.47</v>
      </c>
      <c r="AZ7" s="24">
        <v>67.930000000000007</v>
      </c>
      <c r="BA7" s="24">
        <v>68.53</v>
      </c>
      <c r="BB7" s="24">
        <v>69.180000000000007</v>
      </c>
      <c r="BC7" s="24">
        <v>76.319999999999993</v>
      </c>
      <c r="BD7" s="24">
        <v>80.33</v>
      </c>
      <c r="BE7" s="24">
        <v>82.75</v>
      </c>
      <c r="BF7" s="24">
        <v>929.66</v>
      </c>
      <c r="BG7" s="24">
        <v>903.44</v>
      </c>
      <c r="BH7" s="24">
        <v>863.14</v>
      </c>
      <c r="BI7" s="24">
        <v>833.32</v>
      </c>
      <c r="BJ7" s="24">
        <v>768.11</v>
      </c>
      <c r="BK7" s="24">
        <v>857.88</v>
      </c>
      <c r="BL7" s="24">
        <v>825.1</v>
      </c>
      <c r="BM7" s="24">
        <v>789.87</v>
      </c>
      <c r="BN7" s="24">
        <v>749.43</v>
      </c>
      <c r="BO7" s="24">
        <v>698.04</v>
      </c>
      <c r="BP7" s="24">
        <v>602.55999999999995</v>
      </c>
      <c r="BQ7" s="24">
        <v>70.03</v>
      </c>
      <c r="BR7" s="24">
        <v>70.05</v>
      </c>
      <c r="BS7" s="24">
        <v>70.11</v>
      </c>
      <c r="BT7" s="24">
        <v>70.23</v>
      </c>
      <c r="BU7" s="24">
        <v>70.37</v>
      </c>
      <c r="BV7" s="24">
        <v>94.97</v>
      </c>
      <c r="BW7" s="24">
        <v>97.07</v>
      </c>
      <c r="BX7" s="24">
        <v>98.06</v>
      </c>
      <c r="BY7" s="24">
        <v>98.46</v>
      </c>
      <c r="BZ7" s="24">
        <v>97.98</v>
      </c>
      <c r="CA7" s="24">
        <v>97.94</v>
      </c>
      <c r="CB7" s="24">
        <v>150</v>
      </c>
      <c r="CC7" s="24">
        <v>150</v>
      </c>
      <c r="CD7" s="24">
        <v>150</v>
      </c>
      <c r="CE7" s="24">
        <v>150</v>
      </c>
      <c r="CF7" s="24">
        <v>150</v>
      </c>
      <c r="CG7" s="24">
        <v>159.49</v>
      </c>
      <c r="CH7" s="24">
        <v>157.81</v>
      </c>
      <c r="CI7" s="24">
        <v>157.37</v>
      </c>
      <c r="CJ7" s="24">
        <v>157.44999999999999</v>
      </c>
      <c r="CK7" s="24">
        <v>159.75</v>
      </c>
      <c r="CL7" s="24">
        <v>140.97999999999999</v>
      </c>
      <c r="CM7" s="24">
        <v>66</v>
      </c>
      <c r="CN7" s="24">
        <v>66.27</v>
      </c>
      <c r="CO7" s="24">
        <v>65.900000000000006</v>
      </c>
      <c r="CP7" s="24">
        <v>65.34</v>
      </c>
      <c r="CQ7" s="24">
        <v>69.849999999999994</v>
      </c>
      <c r="CR7" s="24">
        <v>65.28</v>
      </c>
      <c r="CS7" s="24">
        <v>64.92</v>
      </c>
      <c r="CT7" s="24">
        <v>64.14</v>
      </c>
      <c r="CU7" s="24">
        <v>63.71</v>
      </c>
      <c r="CV7" s="24">
        <v>64.95</v>
      </c>
      <c r="CW7" s="24">
        <v>60.13</v>
      </c>
      <c r="CX7" s="24">
        <v>88.46</v>
      </c>
      <c r="CY7" s="24">
        <v>88.56</v>
      </c>
      <c r="CZ7" s="24">
        <v>88.65</v>
      </c>
      <c r="DA7" s="24">
        <v>88.94</v>
      </c>
      <c r="DB7" s="24">
        <v>89.2</v>
      </c>
      <c r="DC7" s="24">
        <v>92.72</v>
      </c>
      <c r="DD7" s="24">
        <v>92.88</v>
      </c>
      <c r="DE7" s="24">
        <v>92.9</v>
      </c>
      <c r="DF7" s="24">
        <v>92.89</v>
      </c>
      <c r="DG7" s="24">
        <v>93.08</v>
      </c>
      <c r="DH7" s="24">
        <v>96</v>
      </c>
      <c r="DI7" s="24">
        <v>4.04</v>
      </c>
      <c r="DJ7" s="24">
        <v>7.78</v>
      </c>
      <c r="DK7" s="24">
        <v>11.46</v>
      </c>
      <c r="DL7" s="24">
        <v>14.73</v>
      </c>
      <c r="DM7" s="24">
        <v>18.13</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0.03</v>
      </c>
      <c r="EF7" s="24">
        <v>0.04</v>
      </c>
      <c r="EG7" s="24">
        <v>0.01</v>
      </c>
      <c r="EH7" s="24">
        <v>0</v>
      </c>
      <c r="EI7" s="24">
        <v>0.01</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服部　友宏</cp:lastModifiedBy>
  <cp:lastPrinted>2026-01-21T06:31:27Z</cp:lastPrinted>
  <dcterms:created xsi:type="dcterms:W3CDTF">2025-12-23T06:01:35Z</dcterms:created>
  <dcterms:modified xsi:type="dcterms:W3CDTF">2026-03-04T05:25:01Z</dcterms:modified>
  <cp:category/>
</cp:coreProperties>
</file>